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DIHFS01\UserHome$\jem\Downloads\"/>
    </mc:Choice>
  </mc:AlternateContent>
  <xr:revisionPtr revIDLastSave="0" documentId="13_ncr:1_{3FDEF85D-E297-4D6C-8521-B890EBC0F73F}" xr6:coauthVersionLast="47" xr6:coauthVersionMax="47" xr10:uidLastSave="{00000000-0000-0000-0000-000000000000}"/>
  <bookViews>
    <workbookView xWindow="3255" yWindow="345" windowWidth="16560" windowHeight="16980" activeTab="2" xr2:uid="{9C8A74E8-6B96-4033-8AED-5941BA437DDD}"/>
  </bookViews>
  <sheets>
    <sheet name="Veteran" sheetId="2" r:id="rId1"/>
    <sheet name="Jeunes" sheetId="3" r:id="rId2"/>
    <sheet name="Junior" sheetId="4" r:id="rId3"/>
    <sheet name="Aktiv 1" sheetId="6" r:id="rId4"/>
    <sheet name="Aktiv 2" sheetId="7" r:id="rId5"/>
    <sheet name="Senior 1" sheetId="8" r:id="rId6"/>
    <sheet name="Senior 2" sheetId="9" r:id="rId7"/>
    <sheet name="CISOR" sheetId="11" r:id="rId8"/>
    <sheet name="B3K" sheetId="12" r:id="rId9"/>
    <sheet name="B2K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3" l="1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12" i="13"/>
  <c r="K59" i="2"/>
  <c r="K58" i="2"/>
  <c r="K56" i="2"/>
  <c r="K55" i="2"/>
  <c r="K54" i="2"/>
  <c r="K47" i="2"/>
  <c r="K44" i="2"/>
  <c r="K42" i="2"/>
  <c r="K39" i="2"/>
  <c r="K35" i="2"/>
  <c r="K28" i="2"/>
  <c r="K24" i="2"/>
  <c r="K23" i="2"/>
  <c r="K20" i="2"/>
  <c r="K17" i="2"/>
  <c r="K16" i="2"/>
  <c r="K15" i="2"/>
  <c r="K14" i="2"/>
  <c r="K9" i="2"/>
  <c r="K5" i="2"/>
  <c r="K4" i="2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O62" i="13"/>
  <c r="N62" i="13"/>
  <c r="M62" i="13"/>
  <c r="L62" i="13"/>
  <c r="H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11" i="13"/>
  <c r="K10" i="13"/>
  <c r="K9" i="13"/>
  <c r="K8" i="13"/>
  <c r="K7" i="13"/>
  <c r="K6" i="13"/>
  <c r="K5" i="13"/>
  <c r="K4" i="13"/>
  <c r="K55" i="12"/>
  <c r="K60" i="12"/>
  <c r="K59" i="12"/>
  <c r="K58" i="12"/>
  <c r="K57" i="12"/>
  <c r="K56" i="12"/>
  <c r="K45" i="12"/>
  <c r="K39" i="12"/>
  <c r="K27" i="12"/>
  <c r="K38" i="12"/>
  <c r="K30" i="12"/>
  <c r="K18" i="12"/>
  <c r="K33" i="12"/>
  <c r="K49" i="12"/>
  <c r="K47" i="12"/>
  <c r="K8" i="12"/>
  <c r="K46" i="12"/>
  <c r="K22" i="12"/>
  <c r="K44" i="12"/>
  <c r="K7" i="12"/>
  <c r="K25" i="12"/>
  <c r="K41" i="12"/>
  <c r="K40" i="12"/>
  <c r="K48" i="12"/>
  <c r="K43" i="12"/>
  <c r="K21" i="12"/>
  <c r="K35" i="12"/>
  <c r="K36" i="12"/>
  <c r="K32" i="12"/>
  <c r="K12" i="12"/>
  <c r="K26" i="12"/>
  <c r="K19" i="12"/>
  <c r="K51" i="12"/>
  <c r="K28" i="12"/>
  <c r="K31" i="12"/>
  <c r="K37" i="12"/>
  <c r="K50" i="12"/>
  <c r="K24" i="12"/>
  <c r="K23" i="12"/>
  <c r="K10" i="12"/>
  <c r="K20" i="12"/>
  <c r="K53" i="12"/>
  <c r="K6" i="12"/>
  <c r="K17" i="12"/>
  <c r="K16" i="12"/>
  <c r="K15" i="12"/>
  <c r="K14" i="12"/>
  <c r="K11" i="12"/>
  <c r="K52" i="12"/>
  <c r="K54" i="12"/>
  <c r="K13" i="12"/>
  <c r="K9" i="12"/>
  <c r="K34" i="12"/>
  <c r="K29" i="12"/>
  <c r="K42" i="12"/>
  <c r="K5" i="12"/>
  <c r="K4" i="12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O62" i="11"/>
  <c r="N62" i="11"/>
  <c r="M62" i="11"/>
  <c r="L62" i="11"/>
  <c r="K61" i="11"/>
  <c r="K60" i="11"/>
  <c r="K59" i="11"/>
  <c r="K58" i="11"/>
  <c r="K57" i="11"/>
  <c r="K56" i="11"/>
  <c r="K55" i="11"/>
  <c r="K54" i="11"/>
  <c r="K53" i="11"/>
  <c r="K27" i="11"/>
  <c r="K8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7" i="11"/>
  <c r="K36" i="11"/>
  <c r="K35" i="11"/>
  <c r="K51" i="11"/>
  <c r="K33" i="11"/>
  <c r="K32" i="11"/>
  <c r="K31" i="11"/>
  <c r="K13" i="11"/>
  <c r="K29" i="11"/>
  <c r="K28" i="11"/>
  <c r="K30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6" i="11"/>
  <c r="K12" i="11"/>
  <c r="K11" i="11"/>
  <c r="K10" i="11"/>
  <c r="K9" i="11"/>
  <c r="K34" i="11"/>
  <c r="K7" i="11"/>
  <c r="K52" i="11"/>
  <c r="K5" i="11"/>
  <c r="K4" i="11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36" i="8"/>
  <c r="K50" i="8"/>
  <c r="K49" i="8"/>
  <c r="K48" i="8"/>
  <c r="K47" i="8"/>
  <c r="K46" i="8"/>
  <c r="K45" i="8"/>
  <c r="K44" i="8"/>
  <c r="K43" i="8"/>
  <c r="K42" i="8"/>
  <c r="K41" i="8"/>
  <c r="K40" i="8"/>
  <c r="K51" i="8"/>
  <c r="K37" i="8"/>
  <c r="K39" i="8"/>
  <c r="K35" i="8"/>
  <c r="K34" i="8"/>
  <c r="K33" i="8"/>
  <c r="K10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32" i="8"/>
  <c r="K9" i="8"/>
  <c r="K8" i="8"/>
  <c r="K7" i="8"/>
  <c r="K6" i="8"/>
  <c r="K5" i="8"/>
  <c r="K4" i="8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57" i="2"/>
  <c r="K53" i="2"/>
  <c r="K52" i="2"/>
  <c r="K51" i="2"/>
  <c r="K50" i="2"/>
  <c r="K49" i="2"/>
  <c r="K48" i="2"/>
  <c r="K46" i="2"/>
  <c r="K45" i="2"/>
  <c r="K43" i="2"/>
  <c r="K41" i="2"/>
  <c r="K40" i="2"/>
  <c r="K38" i="2"/>
  <c r="K37" i="2"/>
  <c r="K36" i="2"/>
  <c r="K34" i="2"/>
  <c r="K33" i="2"/>
  <c r="K32" i="2"/>
  <c r="K31" i="2"/>
  <c r="K30" i="2"/>
  <c r="K29" i="2"/>
  <c r="K27" i="2"/>
  <c r="K26" i="2"/>
  <c r="K25" i="2"/>
  <c r="K22" i="2"/>
  <c r="K21" i="2"/>
  <c r="K19" i="2"/>
  <c r="K18" i="2"/>
  <c r="K13" i="2"/>
  <c r="K12" i="2"/>
  <c r="K11" i="2"/>
  <c r="K10" i="2"/>
  <c r="K8" i="2"/>
  <c r="K7" i="2"/>
  <c r="K6" i="2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6" i="9"/>
  <c r="K18" i="9"/>
  <c r="K27" i="9"/>
  <c r="K17" i="9"/>
  <c r="K9" i="9"/>
  <c r="K24" i="9"/>
  <c r="K14" i="9"/>
  <c r="K8" i="9"/>
  <c r="K6" i="9"/>
  <c r="K20" i="9"/>
  <c r="K12" i="9"/>
  <c r="K16" i="9"/>
  <c r="K25" i="9"/>
  <c r="K22" i="9"/>
  <c r="K5" i="9"/>
  <c r="K23" i="9"/>
  <c r="K4" i="9"/>
  <c r="K13" i="9"/>
  <c r="K21" i="9"/>
  <c r="K11" i="9"/>
  <c r="K10" i="9"/>
  <c r="K15" i="9"/>
  <c r="K7" i="9"/>
  <c r="K19" i="9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H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7" i="7"/>
  <c r="L12" i="7"/>
  <c r="L11" i="7"/>
  <c r="L10" i="7"/>
  <c r="L9" i="7"/>
  <c r="L8" i="7"/>
  <c r="L13" i="7"/>
  <c r="L6" i="7"/>
  <c r="L5" i="7"/>
  <c r="L4" i="7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1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2" i="6"/>
  <c r="K24" i="6"/>
  <c r="K23" i="6"/>
  <c r="K21" i="6"/>
  <c r="K20" i="6"/>
  <c r="K19" i="6"/>
  <c r="K18" i="6"/>
  <c r="K17" i="6"/>
  <c r="K16" i="6"/>
  <c r="K15" i="6"/>
  <c r="K14" i="6"/>
  <c r="K13" i="6"/>
  <c r="K12" i="6"/>
  <c r="K25" i="6"/>
  <c r="K10" i="6"/>
  <c r="K9" i="6"/>
  <c r="K8" i="6"/>
  <c r="K7" i="6"/>
  <c r="K6" i="6"/>
  <c r="K5" i="6"/>
  <c r="K4" i="6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59" i="4"/>
  <c r="K58" i="4"/>
  <c r="K57" i="4"/>
  <c r="K56" i="4"/>
  <c r="K55" i="4"/>
  <c r="K54" i="4"/>
  <c r="K52" i="4"/>
  <c r="K43" i="4"/>
  <c r="K51" i="4"/>
  <c r="K50" i="4"/>
  <c r="K49" i="4"/>
  <c r="K45" i="4"/>
  <c r="K47" i="4"/>
  <c r="K53" i="4"/>
  <c r="K34" i="4"/>
  <c r="K44" i="4"/>
  <c r="K37" i="4"/>
  <c r="K42" i="4"/>
  <c r="K41" i="4"/>
  <c r="K40" i="4"/>
  <c r="K39" i="4"/>
  <c r="K38" i="4"/>
  <c r="K48" i="4"/>
  <c r="K36" i="4"/>
  <c r="K35" i="4"/>
  <c r="K46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8" i="9" l="1"/>
  <c r="L60" i="7"/>
  <c r="K59" i="6"/>
  <c r="K60" i="4"/>
</calcChain>
</file>

<file path=xl/sharedStrings.xml><?xml version="1.0" encoding="utf-8"?>
<sst xmlns="http://schemas.openxmlformats.org/spreadsheetml/2006/main" count="2805" uniqueCount="162">
  <si>
    <t>Grad</t>
  </si>
  <si>
    <t>Nachname</t>
  </si>
  <si>
    <t>Vorname</t>
  </si>
  <si>
    <t>JG</t>
  </si>
  <si>
    <t xml:space="preserve">UOV </t>
  </si>
  <si>
    <t>WM</t>
  </si>
  <si>
    <t>Wampfler</t>
  </si>
  <si>
    <t>Daniel</t>
  </si>
  <si>
    <t>Langnau</t>
  </si>
  <si>
    <t>Gfr</t>
  </si>
  <si>
    <t>Huber</t>
  </si>
  <si>
    <t>Bernhard</t>
  </si>
  <si>
    <t>Jun</t>
  </si>
  <si>
    <t>Schlüchter</t>
  </si>
  <si>
    <t>Leon</t>
  </si>
  <si>
    <t>Walther</t>
  </si>
  <si>
    <t>Hans</t>
  </si>
  <si>
    <t>Kpl</t>
  </si>
  <si>
    <t>Lüthi</t>
  </si>
  <si>
    <t>Martin</t>
  </si>
  <si>
    <t>Sdt</t>
  </si>
  <si>
    <t>Räss</t>
  </si>
  <si>
    <t>Cedric</t>
  </si>
  <si>
    <t>Schöni</t>
  </si>
  <si>
    <t>Nick</t>
  </si>
  <si>
    <t>Neil</t>
  </si>
  <si>
    <t>Remo</t>
  </si>
  <si>
    <t>Egolf</t>
  </si>
  <si>
    <t>Robert</t>
  </si>
  <si>
    <t>Zahnd</t>
  </si>
  <si>
    <t>Markus</t>
  </si>
  <si>
    <t>Ivanvic</t>
  </si>
  <si>
    <t>Nikola</t>
  </si>
  <si>
    <t>Zürich</t>
  </si>
  <si>
    <t>Catégorie</t>
  </si>
  <si>
    <t>Junior</t>
  </si>
  <si>
    <t>Actif 1</t>
  </si>
  <si>
    <t>Senior 2</t>
  </si>
  <si>
    <t>Senior 1</t>
  </si>
  <si>
    <t>CISOR</t>
  </si>
  <si>
    <t>HFw</t>
  </si>
  <si>
    <t>Lauckhard</t>
  </si>
  <si>
    <t>Kai</t>
  </si>
  <si>
    <t>StUffz</t>
  </si>
  <si>
    <t>Koch</t>
  </si>
  <si>
    <t>Ofw</t>
  </si>
  <si>
    <t>Becker</t>
  </si>
  <si>
    <t>Heinz</t>
  </si>
  <si>
    <t>Blumenröther</t>
  </si>
  <si>
    <t>Michael</t>
  </si>
  <si>
    <t>HptFw</t>
  </si>
  <si>
    <t>Madejczyk</t>
  </si>
  <si>
    <t>Otto</t>
  </si>
  <si>
    <t>Jan</t>
  </si>
  <si>
    <t>Van der Feen</t>
  </si>
  <si>
    <t>Guido</t>
  </si>
  <si>
    <t>Pfc 1</t>
  </si>
  <si>
    <t>PFC 1</t>
  </si>
  <si>
    <t>Eijler</t>
  </si>
  <si>
    <t>Rein</t>
  </si>
  <si>
    <t>Sikkema</t>
  </si>
  <si>
    <t>Jaap</t>
  </si>
  <si>
    <t>Actif 2</t>
  </si>
  <si>
    <t>OL</t>
  </si>
  <si>
    <t>Total</t>
  </si>
  <si>
    <t>à payer</t>
  </si>
  <si>
    <t>Wm</t>
  </si>
  <si>
    <t>Briggen</t>
  </si>
  <si>
    <t>Aquil</t>
  </si>
  <si>
    <t>Obwm</t>
  </si>
  <si>
    <t>Phillot</t>
  </si>
  <si>
    <t>Marco</t>
  </si>
  <si>
    <t>Solothurn</t>
  </si>
  <si>
    <t xml:space="preserve">Sdt </t>
  </si>
  <si>
    <t xml:space="preserve">Cédric </t>
  </si>
  <si>
    <t>Beretta Piccoli</t>
  </si>
  <si>
    <t>Bienne romande</t>
  </si>
  <si>
    <t xml:space="preserve">Sgtm </t>
  </si>
  <si>
    <t xml:space="preserve">Lambert </t>
  </si>
  <si>
    <t>José</t>
  </si>
  <si>
    <t>Killer</t>
  </si>
  <si>
    <t>Armin</t>
  </si>
  <si>
    <t>Herr</t>
  </si>
  <si>
    <t>D amato</t>
  </si>
  <si>
    <t>Davide</t>
  </si>
  <si>
    <t>Müller</t>
  </si>
  <si>
    <t>Jun.</t>
  </si>
  <si>
    <t>Gabriel</t>
  </si>
  <si>
    <t>Wenger</t>
  </si>
  <si>
    <t>Jamiro</t>
  </si>
  <si>
    <t>Classement 47ème Triathlon Bernois 2023</t>
  </si>
  <si>
    <t>facture</t>
  </si>
  <si>
    <t>cash</t>
  </si>
  <si>
    <t>twint</t>
  </si>
  <si>
    <t>3 K</t>
  </si>
  <si>
    <t>Wisler</t>
  </si>
  <si>
    <t>Kaspar</t>
  </si>
  <si>
    <t>Schönholzer</t>
  </si>
  <si>
    <t>Hans-Ueli</t>
  </si>
  <si>
    <t>300m</t>
  </si>
  <si>
    <t>Gren</t>
  </si>
  <si>
    <t>Ulrich</t>
  </si>
  <si>
    <t>Erlach</t>
  </si>
  <si>
    <t>Hptm</t>
  </si>
  <si>
    <t>Gerber</t>
  </si>
  <si>
    <t>Ajd Sof</t>
  </si>
  <si>
    <t>Jenni</t>
  </si>
  <si>
    <t>Krattiger</t>
  </si>
  <si>
    <t>NDP</t>
  </si>
  <si>
    <t>René</t>
  </si>
  <si>
    <t>Niklaus</t>
  </si>
  <si>
    <t>Hermans</t>
  </si>
  <si>
    <t>Franz</t>
  </si>
  <si>
    <t>FourVer ZH</t>
  </si>
  <si>
    <t>Winkelmann</t>
  </si>
  <si>
    <t>Ruth</t>
  </si>
  <si>
    <t>Oblt</t>
  </si>
  <si>
    <t>Jucker</t>
  </si>
  <si>
    <t>Luis</t>
  </si>
  <si>
    <t>Nyffenegger</t>
  </si>
  <si>
    <t>Affolter</t>
  </si>
  <si>
    <t>Fritz</t>
  </si>
  <si>
    <t>Brawand</t>
  </si>
  <si>
    <t>Hofer</t>
  </si>
  <si>
    <t>Werner</t>
  </si>
  <si>
    <t>Balsiger</t>
  </si>
  <si>
    <t>Erich</t>
  </si>
  <si>
    <t>Schwab</t>
  </si>
  <si>
    <t>Rudolf</t>
  </si>
  <si>
    <t>Wüthrich</t>
  </si>
  <si>
    <t>Beat</t>
  </si>
  <si>
    <t>Thun</t>
  </si>
  <si>
    <t>Four</t>
  </si>
  <si>
    <t>Messerli</t>
  </si>
  <si>
    <t>Peter</t>
  </si>
  <si>
    <t>Graber</t>
  </si>
  <si>
    <t>Henzi</t>
  </si>
  <si>
    <t>Konrad</t>
  </si>
  <si>
    <t>Wiedlisbach</t>
  </si>
  <si>
    <t>Kissling</t>
  </si>
  <si>
    <t>Walter</t>
  </si>
  <si>
    <t>Langenthal</t>
  </si>
  <si>
    <t>Leuenberger</t>
  </si>
  <si>
    <t>André</t>
  </si>
  <si>
    <t>Schertenleib</t>
  </si>
  <si>
    <t>Hans Peter</t>
  </si>
  <si>
    <t>Fw</t>
  </si>
  <si>
    <t>Gyger</t>
  </si>
  <si>
    <t>Jakob</t>
  </si>
  <si>
    <t>Neukomm</t>
  </si>
  <si>
    <t>Leo</t>
  </si>
  <si>
    <t>Reconvilier</t>
  </si>
  <si>
    <t>no</t>
  </si>
  <si>
    <t>VETr</t>
  </si>
  <si>
    <t>jun</t>
  </si>
  <si>
    <t>Siegfried</t>
  </si>
  <si>
    <t>Luca</t>
  </si>
  <si>
    <t>Haslebacher</t>
  </si>
  <si>
    <t>Jeune</t>
  </si>
  <si>
    <t>Rang</t>
  </si>
  <si>
    <t>Stéphane</t>
  </si>
  <si>
    <t>Classement Compétition des Vétérans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</si>
</sst>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Border="1"/>
    <xf numFmtId="0" fontId="1" fillId="0" borderId="0" xfId="0" applyFont="1" applyBorder="1"/>
    <xf numFmtId="0" fontId="0" fillId="4" borderId="0" xfId="0" applyFont="1" applyFill="1"/>
    <xf numFmtId="0" fontId="0" fillId="4" borderId="0" xfId="0" applyFont="1" applyFill="1" applyBorder="1"/>
    <xf numFmtId="0" fontId="0" fillId="0" borderId="0" xfId="0" applyFon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29"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0" formatCode="General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0" formatCode="General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0" formatCode="General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0" formatCode="General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0" formatCode="General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0" formatCode="General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0" formatCode="General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0" formatCode="General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0" formatCode="General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0" formatCode="General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93B154E-DB80-4CCD-9749-BE53E33E7B79}" name="Tableau312" displayName="Tableau312" ref="B3:K81" totalsRowShown="0" headerRowDxfId="128" dataDxfId="127">
  <autoFilter ref="B3:K81" xr:uid="{093B154E-DB80-4CCD-9749-BE53E33E7B79}">
    <filterColumn colId="7">
      <customFilters>
        <customFilter operator="notEqual" val=" "/>
      </customFilters>
    </filterColumn>
  </autoFilter>
  <sortState xmlns:xlrd2="http://schemas.microsoft.com/office/spreadsheetml/2017/richdata2" ref="B4:K59">
    <sortCondition descending="1" ref="I4:I81"/>
  </sortState>
  <tableColumns count="10">
    <tableColumn id="1" xr3:uid="{F9C45729-A577-45A2-B47B-4DD0D5236955}" name="Grad" dataDxfId="126"/>
    <tableColumn id="2" xr3:uid="{C990700B-1C41-4511-994E-A7C433EA6518}" name="Nachname" dataDxfId="125"/>
    <tableColumn id="3" xr3:uid="{D65086FF-8E44-4FD9-85DC-4D08CF0CA900}" name="Vorname" dataDxfId="124"/>
    <tableColumn id="8" xr3:uid="{6863D2AD-83EA-4FBC-B811-6525D0388143}" name="UOV " dataDxfId="123"/>
    <tableColumn id="9" xr3:uid="{69C76607-C147-49AB-807E-DC3B69EAB7CB}" name="JG" dataDxfId="122"/>
    <tableColumn id="10" xr3:uid="{5CE53080-DAA1-4DEA-9977-583C583075FD}" name="Catégorie" dataDxfId="121"/>
    <tableColumn id="21" xr3:uid="{878F7377-7F5B-4B86-A2A8-69A3AC3CD8FE}" name="no" dataDxfId="120"/>
    <tableColumn id="22" xr3:uid="{041B428C-AED3-47EB-B6FC-EC594CEFC87D}" name="VETr" dataDxfId="119"/>
    <tableColumn id="13" xr3:uid="{6B372DA6-7822-4271-BD25-410B3D819B67}" name="300m" dataDxfId="118"/>
    <tableColumn id="16" xr3:uid="{254A9CD3-1F3C-4674-A3BE-66A106B8E443}" name="Total" dataDxfId="117">
      <calculatedColumnFormula>Tableau312[[#This Row],[300m]]+#REF!+#REF!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314162D-9F5A-493E-8EA2-2B2458323F4B}" name="Tableau316" displayName="Tableau316" ref="B3:O82" totalsRowShown="0" headerRowDxfId="15" dataDxfId="14">
  <sortState xmlns:xlrd2="http://schemas.microsoft.com/office/spreadsheetml/2017/richdata2" ref="B12:O48">
    <sortCondition descending="1" ref="K4:K82"/>
  </sortState>
  <tableColumns count="14">
    <tableColumn id="1" xr3:uid="{2C0961E8-9A27-4649-A34C-C1299A8CFED7}" name="Grad" dataDxfId="13"/>
    <tableColumn id="2" xr3:uid="{77099457-EE99-46B2-B6A6-C4B54547B0E8}" name="Nachname" dataDxfId="12"/>
    <tableColumn id="3" xr3:uid="{6C858FFF-4C48-44BF-A16D-91698CFE870A}" name="Vorname" dataDxfId="11"/>
    <tableColumn id="8" xr3:uid="{A7A557A6-A1D6-40F8-8ADE-2893A9A000E6}" name="UOV " dataDxfId="10"/>
    <tableColumn id="9" xr3:uid="{29C0925A-F72B-4EDB-BEFE-4089CCE961BA}" name="JG" dataDxfId="9"/>
    <tableColumn id="10" xr3:uid="{AA86BB9D-D62D-4E45-AF7D-BD2FCE4D8E92}" name="Catégorie" dataDxfId="8"/>
    <tableColumn id="11" xr3:uid="{C9F1745F-7298-41EE-86C7-4F5EC6856597}" name="3 K" dataDxfId="7"/>
    <tableColumn id="13" xr3:uid="{6D8DA919-F56F-4D18-8BB3-6C80A3A31E03}" name="300m" dataDxfId="6"/>
    <tableColumn id="14" xr3:uid="{EDEAD5BB-C18E-476E-B67E-90A0124DF69E}" name="Gren" dataDxfId="5"/>
    <tableColumn id="16" xr3:uid="{148AE3FB-0A82-4A28-92F3-0AB489D4F11A}" name="Total" dataDxfId="4">
      <calculatedColumnFormula>Tableau316[[#This Row],[300m]]+Tableau316[[#This Row],[Gren]]+#REF!</calculatedColumnFormula>
    </tableColumn>
    <tableColumn id="17" xr3:uid="{FE50549E-2FAF-41F0-9B6C-4A81E66A2CA3}" name="à payer" dataDxfId="3"/>
    <tableColumn id="19" xr3:uid="{384C8470-DDEF-4D93-959B-632A1A5FB274}" name="facture" dataDxfId="2"/>
    <tableColumn id="20" xr3:uid="{0E39A574-8DF0-4E1B-B09F-EE760A42475B}" name="cash" dataDxfId="1"/>
    <tableColumn id="18" xr3:uid="{60D7A609-A45E-4EA8-A21D-66FE9BE44977}" name="twint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74824DE-546D-4E6D-ACA0-0C6478147764}" name="Tableau311" displayName="Tableau311" ref="B3:K81" totalsRowShown="0" headerRowDxfId="116" dataDxfId="115">
  <autoFilter ref="B3:K81" xr:uid="{574824DE-546D-4E6D-ACA0-0C6478147764}">
    <filterColumn colId="5">
      <filters>
        <filter val="Jeune"/>
      </filters>
    </filterColumn>
  </autoFilter>
  <sortState xmlns:xlrd2="http://schemas.microsoft.com/office/spreadsheetml/2017/richdata2" ref="B4:K81">
    <sortCondition ref="C4:C81"/>
  </sortState>
  <tableColumns count="10">
    <tableColumn id="1" xr3:uid="{4C4B55D7-F1FA-4320-BD23-B32626D46817}" name="Grad" dataDxfId="114"/>
    <tableColumn id="2" xr3:uid="{F69AF364-2D96-4982-80D1-0CABCA6ACF95}" name="Nachname" dataDxfId="113"/>
    <tableColumn id="3" xr3:uid="{1A990103-8FCC-4122-B92B-341FA160F324}" name="Vorname" dataDxfId="112"/>
    <tableColumn id="8" xr3:uid="{6704EDA6-1B53-44EC-8AF2-481380B856F3}" name="UOV " dataDxfId="111"/>
    <tableColumn id="9" xr3:uid="{FEFA6A2B-E750-4BF3-8391-07121C3F1965}" name="JG" dataDxfId="110"/>
    <tableColumn id="10" xr3:uid="{2D2FE716-9EF3-49AB-9733-00AFE581B1F3}" name="Catégorie" dataDxfId="109"/>
    <tableColumn id="13" xr3:uid="{32D4748C-3CC5-4F4D-8624-1AF876A62336}" name="300m" dataDxfId="108"/>
    <tableColumn id="14" xr3:uid="{4CBA364F-EB8D-4E4A-AB00-54455DBD9891}" name="Gren" dataDxfId="107"/>
    <tableColumn id="15" xr3:uid="{D72A471F-2909-47A8-8149-628A5A4CFFF9}" name="OL" dataDxfId="106"/>
    <tableColumn id="16" xr3:uid="{0474DB02-88F5-47C5-97FF-92987686E882}" name="Total" dataDxfId="105">
      <calculatedColumnFormula>Tableau311[[#This Row],[300m]]+Tableau311[[#This Row],[Gren]]+Tableau311[[#This Row],[OL]]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2AA9F9-CEEA-4E56-AC13-D80100CFD089}" name="Tableau35" displayName="Tableau35" ref="B3:K81" totalsRowShown="0" headerRowDxfId="104" dataDxfId="103">
  <autoFilter ref="B3:K81" xr:uid="{1D2AA9F9-CEEA-4E56-AC13-D80100CFD089}">
    <filterColumn colId="5">
      <filters>
        <filter val="Junior"/>
      </filters>
    </filterColumn>
  </autoFilter>
  <sortState xmlns:xlrd2="http://schemas.microsoft.com/office/spreadsheetml/2017/richdata2" ref="B34:K53">
    <sortCondition descending="1" ref="K4:K81"/>
  </sortState>
  <tableColumns count="10">
    <tableColumn id="1" xr3:uid="{2A53A785-4AA0-4532-8022-53E4A6E2E313}" name="Grad" dataDxfId="102"/>
    <tableColumn id="2" xr3:uid="{579FF684-8706-4CCE-A03C-C095E61E5241}" name="Nachname" dataDxfId="101"/>
    <tableColumn id="3" xr3:uid="{BB074AAE-340C-4566-9AC6-80CCA52D4A32}" name="Vorname" dataDxfId="100"/>
    <tableColumn id="8" xr3:uid="{66B5750D-8A2D-4DB9-A6BB-11B2374C0C6E}" name="UOV " dataDxfId="99"/>
    <tableColumn id="9" xr3:uid="{5AD4B068-9688-4542-81B3-A73D345C0DAF}" name="JG" dataDxfId="98"/>
    <tableColumn id="10" xr3:uid="{30B7CFD5-12D7-4E77-8ADF-528EB12CA7F9}" name="Catégorie" dataDxfId="97"/>
    <tableColumn id="13" xr3:uid="{01F5E477-890F-4231-92BC-BDDC97914203}" name="300m" dataDxfId="96"/>
    <tableColumn id="14" xr3:uid="{E6220DD1-9B37-4EE3-822E-5E541FB6BC06}" name="Gren" dataDxfId="95"/>
    <tableColumn id="15" xr3:uid="{60AD457E-4A6C-4A14-A897-746309F81A6C}" name="OL" dataDxfId="94"/>
    <tableColumn id="16" xr3:uid="{A8935B9C-F145-433C-81A3-C096793EC8F0}" name="Total" dataDxfId="93">
      <calculatedColumnFormula>Tableau35[[#This Row],[300m]]+Tableau35[[#This Row],[Gren]]+Tableau35[[#This Row],[OL]]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2B3810D-CC9C-457F-A5AC-EC4943C8CB15}" name="Tableau37" displayName="Tableau37" ref="B3:K80" totalsRowShown="0" headerRowDxfId="92" dataDxfId="91">
  <autoFilter ref="B3:K80" xr:uid="{72B3810D-CC9C-457F-A5AC-EC4943C8CB15}">
    <filterColumn colId="5">
      <filters>
        <filter val="Actif 1"/>
      </filters>
    </filterColumn>
  </autoFilter>
  <sortState xmlns:xlrd2="http://schemas.microsoft.com/office/spreadsheetml/2017/richdata2" ref="B11:K40">
    <sortCondition descending="1" ref="K4:K80"/>
  </sortState>
  <tableColumns count="10">
    <tableColumn id="1" xr3:uid="{3E67033D-38F0-4BBD-BEAC-7BBDA3C04D87}" name="Grad" dataDxfId="90"/>
    <tableColumn id="2" xr3:uid="{DA35DBBC-35A4-492F-8441-3A4813D8E7F8}" name="Nachname" dataDxfId="89"/>
    <tableColumn id="3" xr3:uid="{4CE06915-A654-44B7-A8DE-03B7E130B272}" name="Vorname" dataDxfId="88"/>
    <tableColumn id="8" xr3:uid="{EC14B142-E154-407A-8543-7626FF17A4F2}" name="UOV " dataDxfId="87"/>
    <tableColumn id="9" xr3:uid="{D033CA35-9016-44AB-BCB6-42F8ECD76EA2}" name="JG" dataDxfId="86"/>
    <tableColumn id="10" xr3:uid="{97E7C01A-47F7-4504-836C-80AED72F4074}" name="Catégorie" dataDxfId="85"/>
    <tableColumn id="13" xr3:uid="{2A9C4DE8-2E8B-4DAD-8EEC-22F34CD30ACA}" name="300m" dataDxfId="84"/>
    <tableColumn id="14" xr3:uid="{155DE521-82BE-422F-9B83-A55819C8CE6C}" name="Gren" dataDxfId="83"/>
    <tableColumn id="15" xr3:uid="{E954163E-56B7-4401-A4EE-4DA41D0324AA}" name="OL" dataDxfId="82"/>
    <tableColumn id="16" xr3:uid="{44333E88-E11A-4C64-A75E-0F5DE7481BDD}" name="Total" dataDxfId="81">
      <calculatedColumnFormula>Tableau37[[#This Row],[300m]]+Tableau37[[#This Row],[Gren]]+Tableau37[[#This Row],[OL]]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2882E65-7B5F-4FCB-AEEC-ADED54C8E485}" name="Tableau38" displayName="Tableau38" ref="B3:L81" totalsRowShown="0" headerRowDxfId="80" dataDxfId="79">
  <autoFilter ref="B3:L81" xr:uid="{42882E65-7B5F-4FCB-AEEC-ADED54C8E485}">
    <filterColumn colId="5">
      <filters>
        <filter val="Actif 2"/>
      </filters>
    </filterColumn>
  </autoFilter>
  <sortState xmlns:xlrd2="http://schemas.microsoft.com/office/spreadsheetml/2017/richdata2" ref="B7:L13">
    <sortCondition descending="1" ref="L4:L81"/>
  </sortState>
  <tableColumns count="11">
    <tableColumn id="1" xr3:uid="{F44462CF-6CAA-45A5-B607-82F4D58845D7}" name="Grad" dataDxfId="78"/>
    <tableColumn id="2" xr3:uid="{4E92E150-32BF-4C87-955E-32ADB77A3E51}" name="Nachname" dataDxfId="77"/>
    <tableColumn id="3" xr3:uid="{E6C8DFDC-3338-4E6B-BA3E-00BB18E9959C}" name="Vorname" dataDxfId="76"/>
    <tableColumn id="8" xr3:uid="{8B6B1DF5-3EC9-4395-B161-55F44C08DAB2}" name="UOV " dataDxfId="75"/>
    <tableColumn id="9" xr3:uid="{4A5C6CBD-052E-4258-A5B9-D2111A76423F}" name="JG" dataDxfId="74"/>
    <tableColumn id="10" xr3:uid="{7C98A5F2-D20B-4C8B-A31B-25F2B592248B}" name="Catégorie" dataDxfId="73"/>
    <tableColumn id="11" xr3:uid="{A867D1DD-DC70-4CC0-81DA-5AB064E14DFC}" name="3 K" dataDxfId="72"/>
    <tableColumn id="13" xr3:uid="{09C3061E-920F-4371-8D3D-2924466F1DB5}" name="300m" dataDxfId="71"/>
    <tableColumn id="14" xr3:uid="{7365650D-05A5-4119-8794-3864F0A061A1}" name="Gren" dataDxfId="70"/>
    <tableColumn id="15" xr3:uid="{2146D342-59AC-44B6-9E90-504E780985CB}" name="OL" dataDxfId="69"/>
    <tableColumn id="16" xr3:uid="{ACC781BD-FF5B-469F-B1C1-3F881A6E5A22}" name="Total" dataDxfId="68">
      <calculatedColumnFormula>Tableau38[[#This Row],[300m]]+Tableau38[[#This Row],[Gren]]+Tableau38[[#This Row],[OL]]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175F2A5-B5B0-4DCD-8B58-DC15586D0632}" name="Tableau313" displayName="Tableau313" ref="B3:K82" totalsRowShown="0" headerRowDxfId="67" dataDxfId="66">
  <autoFilter ref="B3:K82" xr:uid="{7175F2A5-B5B0-4DCD-8B58-DC15586D0632}">
    <filterColumn colId="5">
      <filters>
        <filter val="Senior 1"/>
      </filters>
    </filterColumn>
  </autoFilter>
  <sortState xmlns:xlrd2="http://schemas.microsoft.com/office/spreadsheetml/2017/richdata2" ref="B10:K51">
    <sortCondition descending="1" ref="K4:K82"/>
  </sortState>
  <tableColumns count="10">
    <tableColumn id="1" xr3:uid="{991A11AB-BA6C-4CD4-A8B8-0285B7E1F838}" name="Grad" dataDxfId="65"/>
    <tableColumn id="2" xr3:uid="{3BC3B64C-4C1B-47C0-9D7D-16C2A26D47AA}" name="Nachname" dataDxfId="64"/>
    <tableColumn id="3" xr3:uid="{97B1144F-EA7D-48EA-B40D-99AD725BCCB2}" name="Vorname" dataDxfId="63"/>
    <tableColumn id="8" xr3:uid="{95D8876A-D032-4D3C-AEF0-64838EA90600}" name="UOV " dataDxfId="62"/>
    <tableColumn id="9" xr3:uid="{9CFEF888-A04E-422B-9241-7CB09BA3A436}" name="JG" dataDxfId="61"/>
    <tableColumn id="10" xr3:uid="{6A77CE74-A944-4791-9823-D9514DB0BF8A}" name="Catégorie" dataDxfId="60"/>
    <tableColumn id="13" xr3:uid="{C4ECD069-C99F-4036-83D8-F8499BC22BD3}" name="300m" dataDxfId="59"/>
    <tableColumn id="14" xr3:uid="{8E3E3CF5-A4AB-41B8-8E85-0E13B3BD5077}" name="Gren" dataDxfId="58"/>
    <tableColumn id="15" xr3:uid="{21A83C94-07AF-4AF6-B402-D49E2222384B}" name="OL" dataDxfId="57"/>
    <tableColumn id="16" xr3:uid="{F13C029F-CD88-4986-B79D-9ABB94B002A0}" name="Total" dataDxfId="56">
      <calculatedColumnFormula>Tableau313[[#This Row],[300m]]+Tableau313[[#This Row],[Gren]]+Tableau313[[#This Row],[OL]]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8EE44AB-D8CB-4EF9-937C-DE4CFE8F898F}" name="Tableau310" displayName="Tableau310" ref="B3:K49" totalsRowShown="0" headerRowDxfId="55" dataDxfId="54">
  <autoFilter ref="B3:K49" xr:uid="{A8EE44AB-D8CB-4EF9-937C-DE4CFE8F898F}">
    <filterColumn colId="5">
      <filters>
        <filter val="Senior 2"/>
      </filters>
    </filterColumn>
  </autoFilter>
  <sortState xmlns:xlrd2="http://schemas.microsoft.com/office/spreadsheetml/2017/richdata2" ref="B4:K27">
    <sortCondition descending="1" ref="K4:K49"/>
  </sortState>
  <tableColumns count="10">
    <tableColumn id="1" xr3:uid="{E83A7E39-FD2B-46BE-B044-50B569943CE3}" name="Grad" dataDxfId="53"/>
    <tableColumn id="2" xr3:uid="{D201B5F3-C3FF-469E-B795-10897FCAA0AA}" name="Nachname" dataDxfId="52"/>
    <tableColumn id="3" xr3:uid="{37B5A17B-2C9C-4A47-ABB0-4BA063F2088D}" name="Vorname" dataDxfId="51"/>
    <tableColumn id="8" xr3:uid="{2EA3D7A3-D974-4FF4-AE45-AD258A7380B7}" name="UOV " dataDxfId="50"/>
    <tableColumn id="9" xr3:uid="{485EAD2E-46AA-40E5-A5AA-EC8DAC897A78}" name="JG" dataDxfId="49"/>
    <tableColumn id="10" xr3:uid="{D6015954-23C5-434B-A13E-E6C1885F5AC0}" name="Catégorie" dataDxfId="48"/>
    <tableColumn id="13" xr3:uid="{4F71D495-84AF-403E-AEAA-894E2C815ECB}" name="300m" dataDxfId="47"/>
    <tableColumn id="14" xr3:uid="{BD49DBE8-C229-4AAB-86B1-2DC4D59FA8DB}" name="Gren" dataDxfId="46"/>
    <tableColumn id="15" xr3:uid="{CEAC08D1-ACAE-42E5-8943-95845A044364}" name="OL" dataDxfId="45"/>
    <tableColumn id="16" xr3:uid="{316E24E4-C504-4B1C-BAC6-AF45134E0477}" name="Total" dataDxfId="44">
      <calculatedColumnFormula>Tableau310[[#This Row],[300m]]+Tableau310[[#This Row],[Gren]]+Tableau310[[#This Row],[OL]]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8A6840-5765-4B8F-9AEE-078E16EFBF3E}" name="Tableau314" displayName="Tableau314" ref="B3:O82" totalsRowShown="0" headerRowDxfId="43" dataDxfId="42">
  <autoFilter ref="B3:O82" xr:uid="{168A6840-5765-4B8F-9AEE-078E16EFBF3E}">
    <filterColumn colId="3">
      <filters>
        <filter val="CISOR"/>
      </filters>
    </filterColumn>
  </autoFilter>
  <sortState xmlns:xlrd2="http://schemas.microsoft.com/office/spreadsheetml/2017/richdata2" ref="B6:O52">
    <sortCondition descending="1" ref="K4:K82"/>
  </sortState>
  <tableColumns count="14">
    <tableColumn id="1" xr3:uid="{E538FBB8-4A31-4EB8-B470-15C260556D68}" name="Grad" dataDxfId="41"/>
    <tableColumn id="2" xr3:uid="{51961942-3950-4F2E-B178-1BC08192912D}" name="Nachname" dataDxfId="40"/>
    <tableColumn id="3" xr3:uid="{5A2C016A-FFF1-416B-958A-D612928A74C6}" name="Vorname" dataDxfId="39"/>
    <tableColumn id="8" xr3:uid="{190F6AA9-2ADC-44C0-AC51-3CA8A2B6C05F}" name="UOV " dataDxfId="38"/>
    <tableColumn id="9" xr3:uid="{2FC0A293-3FE1-4EC4-99EB-AC37C8A1CEF2}" name="JG" dataDxfId="37"/>
    <tableColumn id="10" xr3:uid="{CF87678F-4CB8-4F1A-B8F0-578F625A0F48}" name="Catégorie" dataDxfId="36"/>
    <tableColumn id="13" xr3:uid="{A06C813F-1A3D-49DF-8D9D-40FC83BE5A71}" name="300m" dataDxfId="35"/>
    <tableColumn id="14" xr3:uid="{6E0CA28A-F95A-4336-ABEA-AFA3A2AA9A0D}" name="Gren" dataDxfId="34"/>
    <tableColumn id="15" xr3:uid="{3E711143-4914-4FBA-B488-8375A8F0CCC9}" name="OL" dataDxfId="33"/>
    <tableColumn id="16" xr3:uid="{344CC378-B637-4ECB-AB14-A9309696B618}" name="Total" dataDxfId="32">
      <calculatedColumnFormula>Tableau314[[#This Row],[300m]]+Tableau314[[#This Row],[Gren]]+Tableau314[[#This Row],[OL]]</calculatedColumnFormula>
    </tableColumn>
    <tableColumn id="17" xr3:uid="{9F680542-E203-46E8-BC96-A26051F4D2D1}" name="à payer" dataDxfId="31"/>
    <tableColumn id="19" xr3:uid="{A0AC1C7A-97FE-4905-862E-19B4746035EE}" name="facture" dataDxfId="30"/>
    <tableColumn id="20" xr3:uid="{F6CB425C-B1D9-4691-BCCD-464FE63AD73A}" name="cash" dataDxfId="29"/>
    <tableColumn id="18" xr3:uid="{C5610AF9-A7D5-4522-B1FC-9B3AEEBEE382}" name="twint" dataDxfId="2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DA118CC-760D-44B4-BDA0-2A309BD02E03}" name="Tableau315" displayName="Tableau315" ref="B3:K60" totalsRowShown="0" headerRowDxfId="27" dataDxfId="26">
  <autoFilter ref="B3:K60" xr:uid="{BDA118CC-760D-44B4-BDA0-2A309BD02E03}"/>
  <sortState xmlns:xlrd2="http://schemas.microsoft.com/office/spreadsheetml/2017/richdata2" ref="B6:K60">
    <sortCondition descending="1" ref="K4:K60"/>
  </sortState>
  <tableColumns count="10">
    <tableColumn id="1" xr3:uid="{05835C38-EABC-48C4-8D60-4D0CCDC39E3B}" name="Grad" dataDxfId="25"/>
    <tableColumn id="2" xr3:uid="{2F9A11DF-52CE-48AC-870E-0E8417EA67A5}" name="Nachname" dataDxfId="24"/>
    <tableColumn id="3" xr3:uid="{5636DE11-D37E-41DF-9D1D-F7122805E612}" name="Vorname" dataDxfId="23"/>
    <tableColumn id="8" xr3:uid="{94C1E713-5A7A-4DF0-944F-697EC7EEE956}" name="UOV " dataDxfId="22"/>
    <tableColumn id="9" xr3:uid="{31772EC5-9D8A-4D7B-83FE-729211FFE87E}" name="JG" dataDxfId="21"/>
    <tableColumn id="10" xr3:uid="{6BDE612D-9BE9-422A-8DCF-6F88538553E3}" name="Catégorie" dataDxfId="20"/>
    <tableColumn id="13" xr3:uid="{FCB2D67F-1E92-474D-BC61-CD20649090EE}" name="300m" dataDxfId="19"/>
    <tableColumn id="14" xr3:uid="{B991C55A-D9F0-41E7-8DD2-88D231545F3F}" name="Gren" dataDxfId="18"/>
    <tableColumn id="15" xr3:uid="{29881915-C007-42E1-BE21-7EBE00DE1578}" name="OL" dataDxfId="17"/>
    <tableColumn id="16" xr3:uid="{F5D150A9-E8DB-4608-87EA-46916EA0F4AC}" name="Total" dataDxfId="16">
      <calculatedColumnFormula>Tableau315[[#This Row],[300m]]+Tableau315[[#This Row],[Gren]]+Tableau315[[#This Row],[OL]]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FD0E-8AE1-4774-9468-D2AFDA26629C}">
  <dimension ref="A1:L81"/>
  <sheetViews>
    <sheetView zoomScale="150" zoomScaleNormal="150" workbookViewId="0">
      <selection activeCell="L4" sqref="L4"/>
    </sheetView>
  </sheetViews>
  <sheetFormatPr baseColWidth="10" defaultColWidth="11.5703125" defaultRowHeight="15" x14ac:dyDescent="0.25"/>
  <cols>
    <col min="1" max="1" width="5.140625" style="5" customWidth="1"/>
    <col min="2" max="2" width="7.28515625" style="5" bestFit="1" customWidth="1"/>
    <col min="3" max="3" width="12.7109375" style="1" bestFit="1" customWidth="1"/>
    <col min="4" max="4" width="10" style="5" customWidth="1"/>
    <col min="5" max="7" width="7.28515625" style="5" customWidth="1"/>
    <col min="8" max="8" width="5.7109375" style="5" customWidth="1"/>
    <col min="9" max="9" width="6.140625" style="1" customWidth="1"/>
    <col min="10" max="10" width="6" style="4" customWidth="1"/>
    <col min="11" max="11" width="9.140625" style="2" customWidth="1"/>
    <col min="12" max="12" width="11.42578125" customWidth="1"/>
    <col min="13" max="16384" width="11.5703125" style="5"/>
  </cols>
  <sheetData>
    <row r="1" spans="1:12" ht="15" customHeight="1" x14ac:dyDescent="0.25">
      <c r="A1" s="19" t="s">
        <v>161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2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5"/>
    </row>
    <row r="3" spans="1:12" x14ac:dyDescent="0.25">
      <c r="A3" s="16" t="s">
        <v>159</v>
      </c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  <c r="G3" s="1" t="s">
        <v>34</v>
      </c>
      <c r="H3" s="2" t="s">
        <v>152</v>
      </c>
      <c r="I3" s="2" t="s">
        <v>153</v>
      </c>
      <c r="J3" s="2" t="s">
        <v>99</v>
      </c>
      <c r="K3" s="2" t="s">
        <v>64</v>
      </c>
      <c r="L3" s="5"/>
    </row>
    <row r="4" spans="1:12" x14ac:dyDescent="0.25">
      <c r="A4" s="16">
        <v>1</v>
      </c>
      <c r="B4" s="5" t="s">
        <v>20</v>
      </c>
      <c r="C4" s="1" t="s">
        <v>120</v>
      </c>
      <c r="D4" s="5" t="s">
        <v>121</v>
      </c>
      <c r="E4" s="5" t="s">
        <v>102</v>
      </c>
      <c r="F4" s="4">
        <v>1951</v>
      </c>
      <c r="G4" s="5" t="s">
        <v>37</v>
      </c>
      <c r="H4" s="4">
        <v>103</v>
      </c>
      <c r="I4" s="2">
        <v>315</v>
      </c>
      <c r="K4" s="2">
        <f>Tableau312[[#This Row],[300m]]</f>
        <v>0</v>
      </c>
      <c r="L4" s="5"/>
    </row>
    <row r="5" spans="1:12" x14ac:dyDescent="0.25">
      <c r="A5" s="16">
        <v>1</v>
      </c>
      <c r="B5" s="5" t="s">
        <v>105</v>
      </c>
      <c r="C5" s="1" t="s">
        <v>122</v>
      </c>
      <c r="D5" s="5" t="s">
        <v>47</v>
      </c>
      <c r="E5" s="5" t="s">
        <v>102</v>
      </c>
      <c r="F5" s="4">
        <v>1952</v>
      </c>
      <c r="G5" s="5" t="s">
        <v>37</v>
      </c>
      <c r="H5" s="4">
        <v>103</v>
      </c>
      <c r="I5" s="2">
        <v>315</v>
      </c>
      <c r="K5" s="2">
        <f>Tableau312[[#This Row],[300m]]</f>
        <v>0</v>
      </c>
      <c r="L5" s="5"/>
    </row>
    <row r="6" spans="1:12" hidden="1" x14ac:dyDescent="0.25">
      <c r="A6" s="18"/>
      <c r="B6" s="5" t="s">
        <v>45</v>
      </c>
      <c r="C6" s="1" t="s">
        <v>46</v>
      </c>
      <c r="D6" s="5" t="s">
        <v>47</v>
      </c>
      <c r="E6" s="5" t="s">
        <v>39</v>
      </c>
      <c r="F6" s="4">
        <v>1951</v>
      </c>
      <c r="G6" s="5" t="s">
        <v>37</v>
      </c>
      <c r="H6" s="4"/>
      <c r="I6" s="2"/>
      <c r="J6" s="4">
        <v>760</v>
      </c>
      <c r="K6" s="2" t="e">
        <f>Tableau312[[#This Row],[300m]]+#REF!+#REF!</f>
        <v>#REF!</v>
      </c>
      <c r="L6" s="5"/>
    </row>
    <row r="7" spans="1:12" hidden="1" x14ac:dyDescent="0.25">
      <c r="A7" s="18"/>
      <c r="B7" s="5" t="s">
        <v>73</v>
      </c>
      <c r="C7" s="1" t="s">
        <v>75</v>
      </c>
      <c r="D7" s="5" t="s">
        <v>74</v>
      </c>
      <c r="E7" s="5" t="s">
        <v>76</v>
      </c>
      <c r="F7" s="4">
        <v>1987</v>
      </c>
      <c r="G7" s="5" t="s">
        <v>62</v>
      </c>
      <c r="H7" s="4"/>
      <c r="I7" s="2"/>
      <c r="J7" s="4">
        <v>820</v>
      </c>
      <c r="K7" s="2" t="e">
        <f>Tableau312[[#This Row],[300m]]+#REF!+#REF!</f>
        <v>#REF!</v>
      </c>
      <c r="L7" s="5"/>
    </row>
    <row r="8" spans="1:12" hidden="1" x14ac:dyDescent="0.25">
      <c r="A8" s="18"/>
      <c r="B8" s="5" t="s">
        <v>40</v>
      </c>
      <c r="C8" s="1" t="s">
        <v>48</v>
      </c>
      <c r="D8" s="5" t="s">
        <v>49</v>
      </c>
      <c r="E8" s="5" t="s">
        <v>39</v>
      </c>
      <c r="F8" s="4">
        <v>1958</v>
      </c>
      <c r="G8" s="5" t="s">
        <v>37</v>
      </c>
      <c r="H8" s="4"/>
      <c r="I8" s="2"/>
      <c r="J8" s="4">
        <v>700</v>
      </c>
      <c r="K8" s="2" t="e">
        <f>Tableau312[[#This Row],[300m]]+#REF!+#REF!</f>
        <v>#REF!</v>
      </c>
      <c r="L8" s="5"/>
    </row>
    <row r="9" spans="1:12" x14ac:dyDescent="0.25">
      <c r="A9" s="16">
        <v>2</v>
      </c>
      <c r="B9" s="5" t="s">
        <v>146</v>
      </c>
      <c r="C9" s="1" t="s">
        <v>147</v>
      </c>
      <c r="D9" s="5" t="s">
        <v>148</v>
      </c>
      <c r="E9" s="5" t="s">
        <v>102</v>
      </c>
      <c r="F9" s="4">
        <v>1948</v>
      </c>
      <c r="G9" s="5" t="s">
        <v>37</v>
      </c>
      <c r="H9" s="4">
        <v>105</v>
      </c>
      <c r="I9" s="2">
        <v>270</v>
      </c>
      <c r="K9" s="2">
        <f>Tableau312[[#This Row],[300m]]</f>
        <v>0</v>
      </c>
      <c r="L9" s="5"/>
    </row>
    <row r="10" spans="1:12" hidden="1" x14ac:dyDescent="0.25">
      <c r="A10" s="18"/>
      <c r="B10" s="5" t="s">
        <v>66</v>
      </c>
      <c r="C10" s="1" t="s">
        <v>67</v>
      </c>
      <c r="D10" s="5" t="s">
        <v>68</v>
      </c>
      <c r="E10" s="5" t="s">
        <v>72</v>
      </c>
      <c r="F10" s="4">
        <v>1977</v>
      </c>
      <c r="G10" s="7" t="s">
        <v>38</v>
      </c>
      <c r="H10" s="4"/>
      <c r="I10" s="2"/>
      <c r="J10" s="4">
        <v>820</v>
      </c>
      <c r="K10" s="2" t="e">
        <f>Tableau312[[#This Row],[300m]]+#REF!+#REF!</f>
        <v>#REF!</v>
      </c>
      <c r="L10" s="5"/>
    </row>
    <row r="11" spans="1:12" hidden="1" x14ac:dyDescent="0.25">
      <c r="A11" s="18"/>
      <c r="B11" s="5" t="s">
        <v>82</v>
      </c>
      <c r="C11" s="1" t="s">
        <v>83</v>
      </c>
      <c r="D11" s="5" t="s">
        <v>84</v>
      </c>
      <c r="E11" s="5" t="s">
        <v>8</v>
      </c>
      <c r="F11" s="4">
        <v>2000</v>
      </c>
      <c r="G11" s="8" t="s">
        <v>36</v>
      </c>
      <c r="H11" s="4"/>
      <c r="I11" s="2"/>
      <c r="J11" s="4">
        <v>0</v>
      </c>
      <c r="K11" s="2" t="e">
        <f>Tableau312[[#This Row],[300m]]+#REF!+#REF!</f>
        <v>#REF!</v>
      </c>
      <c r="L11" s="5"/>
    </row>
    <row r="12" spans="1:12" hidden="1" x14ac:dyDescent="0.25">
      <c r="A12" s="18"/>
      <c r="B12" s="5" t="s">
        <v>9</v>
      </c>
      <c r="C12" s="1" t="s">
        <v>27</v>
      </c>
      <c r="D12" s="5" t="s">
        <v>28</v>
      </c>
      <c r="E12" s="5" t="s">
        <v>8</v>
      </c>
      <c r="F12" s="9">
        <v>1948</v>
      </c>
      <c r="G12" s="5" t="s">
        <v>37</v>
      </c>
      <c r="H12" s="4"/>
      <c r="I12" s="2"/>
      <c r="J12" s="4">
        <v>580</v>
      </c>
      <c r="K12" s="2" t="e">
        <f>Tableau312[[#This Row],[300m]]+#REF!+#REF!</f>
        <v>#REF!</v>
      </c>
      <c r="L12" s="5"/>
    </row>
    <row r="13" spans="1:12" hidden="1" x14ac:dyDescent="0.25">
      <c r="A13" s="18"/>
      <c r="B13" s="5" t="s">
        <v>57</v>
      </c>
      <c r="C13" s="1" t="s">
        <v>58</v>
      </c>
      <c r="D13" s="5" t="s">
        <v>59</v>
      </c>
      <c r="E13" s="5" t="s">
        <v>39</v>
      </c>
      <c r="F13" s="4">
        <v>1992</v>
      </c>
      <c r="G13" s="7" t="s">
        <v>62</v>
      </c>
      <c r="H13" s="4"/>
      <c r="I13" s="2"/>
      <c r="J13" s="4">
        <v>660</v>
      </c>
      <c r="K13" s="2" t="e">
        <f>Tableau312[[#This Row],[300m]]+#REF!+#REF!</f>
        <v>#REF!</v>
      </c>
      <c r="L13" s="5"/>
    </row>
    <row r="14" spans="1:12" x14ac:dyDescent="0.25">
      <c r="A14" s="16">
        <v>2</v>
      </c>
      <c r="B14" s="5" t="s">
        <v>66</v>
      </c>
      <c r="C14" s="1" t="s">
        <v>123</v>
      </c>
      <c r="D14" s="5" t="s">
        <v>124</v>
      </c>
      <c r="E14" s="5" t="s">
        <v>102</v>
      </c>
      <c r="F14" s="4">
        <v>1950</v>
      </c>
      <c r="G14" s="5" t="s">
        <v>37</v>
      </c>
      <c r="H14" s="4">
        <v>105</v>
      </c>
      <c r="I14" s="2">
        <v>270</v>
      </c>
      <c r="K14" s="2">
        <f>Tableau312[[#This Row],[300m]]</f>
        <v>0</v>
      </c>
      <c r="L14" s="5"/>
    </row>
    <row r="15" spans="1:12" x14ac:dyDescent="0.25">
      <c r="A15" s="16">
        <v>2</v>
      </c>
      <c r="B15" s="5" t="s">
        <v>108</v>
      </c>
      <c r="C15" s="1" t="s">
        <v>107</v>
      </c>
      <c r="D15" s="5" t="s">
        <v>109</v>
      </c>
      <c r="E15" s="5" t="s">
        <v>102</v>
      </c>
      <c r="F15" s="4">
        <v>1951</v>
      </c>
      <c r="G15" s="5" t="s">
        <v>37</v>
      </c>
      <c r="H15" s="4">
        <v>105</v>
      </c>
      <c r="I15" s="2">
        <v>270</v>
      </c>
      <c r="K15" s="2">
        <f>Tableau312[[#This Row],[300m]]</f>
        <v>0</v>
      </c>
      <c r="L15" s="5"/>
    </row>
    <row r="16" spans="1:12" x14ac:dyDescent="0.25">
      <c r="A16" s="16">
        <v>3</v>
      </c>
      <c r="B16" s="5" t="s">
        <v>103</v>
      </c>
      <c r="C16" s="1" t="s">
        <v>104</v>
      </c>
      <c r="D16" s="5" t="s">
        <v>11</v>
      </c>
      <c r="E16" s="5" t="s">
        <v>102</v>
      </c>
      <c r="F16" s="4">
        <v>1952</v>
      </c>
      <c r="G16" s="5" t="s">
        <v>37</v>
      </c>
      <c r="H16" s="4">
        <v>108</v>
      </c>
      <c r="I16" s="2">
        <v>267</v>
      </c>
      <c r="K16" s="2">
        <f>Tableau312[[#This Row],[300m]]</f>
        <v>0</v>
      </c>
      <c r="L16" s="5"/>
    </row>
    <row r="17" spans="1:12" x14ac:dyDescent="0.25">
      <c r="A17" s="16">
        <v>3</v>
      </c>
      <c r="B17" s="5" t="s">
        <v>116</v>
      </c>
      <c r="C17" s="1" t="s">
        <v>117</v>
      </c>
      <c r="D17" s="5" t="s">
        <v>118</v>
      </c>
      <c r="E17" s="5" t="s">
        <v>102</v>
      </c>
      <c r="F17" s="4">
        <v>1961</v>
      </c>
      <c r="G17" s="5" t="s">
        <v>37</v>
      </c>
      <c r="H17" s="4">
        <v>108</v>
      </c>
      <c r="I17" s="2">
        <v>267</v>
      </c>
      <c r="K17" s="2">
        <f>Tableau312[[#This Row],[300m]]</f>
        <v>0</v>
      </c>
      <c r="L17" s="5"/>
    </row>
    <row r="18" spans="1:12" hidden="1" x14ac:dyDescent="0.25">
      <c r="A18" s="18"/>
      <c r="B18" s="5" t="s">
        <v>20</v>
      </c>
      <c r="C18" s="1" t="s">
        <v>136</v>
      </c>
      <c r="D18" s="5" t="s">
        <v>137</v>
      </c>
      <c r="E18" s="5" t="s">
        <v>138</v>
      </c>
      <c r="F18" s="4">
        <v>1962</v>
      </c>
      <c r="G18" s="5" t="s">
        <v>37</v>
      </c>
      <c r="H18" s="4"/>
      <c r="I18" s="2"/>
      <c r="J18" s="4">
        <v>840</v>
      </c>
      <c r="K18" s="2" t="e">
        <f>Tableau312[[#This Row],[300m]]+#REF!+#REF!</f>
        <v>#REF!</v>
      </c>
      <c r="L18" s="5"/>
    </row>
    <row r="19" spans="1:12" hidden="1" x14ac:dyDescent="0.25">
      <c r="A19" s="18"/>
      <c r="B19" s="5" t="s">
        <v>17</v>
      </c>
      <c r="C19" s="1" t="s">
        <v>111</v>
      </c>
      <c r="D19" s="5" t="s">
        <v>112</v>
      </c>
      <c r="E19" s="5" t="s">
        <v>113</v>
      </c>
      <c r="F19" s="4">
        <v>1966</v>
      </c>
      <c r="G19" s="5" t="s">
        <v>37</v>
      </c>
      <c r="H19" s="4"/>
      <c r="I19" s="2"/>
      <c r="J19" s="4">
        <v>680</v>
      </c>
      <c r="K19" s="2" t="e">
        <f>Tableau312[[#This Row],[300m]]+#REF!+#REF!</f>
        <v>#REF!</v>
      </c>
      <c r="L19" s="5"/>
    </row>
    <row r="20" spans="1:12" x14ac:dyDescent="0.25">
      <c r="A20" s="16">
        <v>4</v>
      </c>
      <c r="B20" s="5" t="s">
        <v>66</v>
      </c>
      <c r="C20" s="1" t="s">
        <v>125</v>
      </c>
      <c r="D20" s="5" t="s">
        <v>126</v>
      </c>
      <c r="E20" s="5" t="s">
        <v>102</v>
      </c>
      <c r="F20" s="4">
        <v>1953</v>
      </c>
      <c r="G20" s="5" t="s">
        <v>37</v>
      </c>
      <c r="H20" s="4">
        <v>106</v>
      </c>
      <c r="I20" s="2">
        <v>255</v>
      </c>
      <c r="K20" s="2">
        <f>Tableau312[[#This Row],[300m]]</f>
        <v>0</v>
      </c>
      <c r="L20" s="5"/>
    </row>
    <row r="21" spans="1:12" hidden="1" x14ac:dyDescent="0.25">
      <c r="A21" s="18"/>
      <c r="B21" s="5" t="s">
        <v>9</v>
      </c>
      <c r="C21" s="1" t="s">
        <v>10</v>
      </c>
      <c r="D21" s="5" t="s">
        <v>11</v>
      </c>
      <c r="E21" s="5" t="s">
        <v>8</v>
      </c>
      <c r="F21" s="9">
        <v>1960</v>
      </c>
      <c r="G21" s="5" t="s">
        <v>37</v>
      </c>
      <c r="H21" s="4"/>
      <c r="I21" s="2"/>
      <c r="J21" s="4">
        <v>860</v>
      </c>
      <c r="K21" s="2" t="e">
        <f>Tableau312[[#This Row],[300m]]+#REF!+#REF!</f>
        <v>#REF!</v>
      </c>
      <c r="L21" s="5"/>
    </row>
    <row r="22" spans="1:12" hidden="1" x14ac:dyDescent="0.25">
      <c r="A22" s="18"/>
      <c r="B22" s="5" t="s">
        <v>5</v>
      </c>
      <c r="C22" s="1" t="s">
        <v>31</v>
      </c>
      <c r="D22" s="5" t="s">
        <v>32</v>
      </c>
      <c r="E22" s="5" t="s">
        <v>33</v>
      </c>
      <c r="F22" s="9">
        <v>1996</v>
      </c>
      <c r="G22" s="8" t="s">
        <v>36</v>
      </c>
      <c r="H22" s="4"/>
      <c r="I22" s="2"/>
      <c r="K22" s="2" t="e">
        <f>Tableau312[[#This Row],[300m]]+#REF!+#REF!</f>
        <v>#REF!</v>
      </c>
      <c r="L22" s="5"/>
    </row>
    <row r="23" spans="1:12" x14ac:dyDescent="0.25">
      <c r="A23" s="16">
        <v>4</v>
      </c>
      <c r="B23" s="5" t="s">
        <v>66</v>
      </c>
      <c r="C23" s="1" t="s">
        <v>157</v>
      </c>
      <c r="D23" s="5" t="s">
        <v>101</v>
      </c>
      <c r="E23" s="5" t="s">
        <v>102</v>
      </c>
      <c r="F23" s="4">
        <v>1947</v>
      </c>
      <c r="G23" s="5" t="s">
        <v>37</v>
      </c>
      <c r="H23" s="4">
        <v>106</v>
      </c>
      <c r="I23" s="2">
        <v>255</v>
      </c>
      <c r="K23" s="2">
        <f>Tableau312[[#This Row],[300m]]</f>
        <v>0</v>
      </c>
      <c r="L23" s="5"/>
    </row>
    <row r="24" spans="1:12" x14ac:dyDescent="0.25">
      <c r="A24" s="16">
        <v>5</v>
      </c>
      <c r="B24" s="5" t="s">
        <v>132</v>
      </c>
      <c r="C24" s="1" t="s">
        <v>135</v>
      </c>
      <c r="D24" s="5" t="s">
        <v>16</v>
      </c>
      <c r="E24" s="5" t="s">
        <v>131</v>
      </c>
      <c r="F24" s="4">
        <v>1944</v>
      </c>
      <c r="G24" s="5" t="s">
        <v>37</v>
      </c>
      <c r="H24" s="4">
        <v>110</v>
      </c>
      <c r="I24" s="2">
        <v>249</v>
      </c>
      <c r="K24" s="2">
        <f>Tableau312[[#This Row],[300m]]</f>
        <v>0</v>
      </c>
      <c r="L24" s="5"/>
    </row>
    <row r="25" spans="1:12" hidden="1" x14ac:dyDescent="0.25">
      <c r="A25" s="18"/>
      <c r="B25" s="5" t="s">
        <v>20</v>
      </c>
      <c r="C25" s="1" t="s">
        <v>80</v>
      </c>
      <c r="D25" s="5" t="s">
        <v>81</v>
      </c>
      <c r="E25" s="5" t="s">
        <v>8</v>
      </c>
      <c r="F25" s="4">
        <v>2000</v>
      </c>
      <c r="G25" s="8" t="s">
        <v>36</v>
      </c>
      <c r="H25" s="4"/>
      <c r="I25" s="2"/>
      <c r="J25" s="4">
        <v>700</v>
      </c>
      <c r="K25" s="2" t="e">
        <f>Tableau312[[#This Row],[300m]]+#REF!+#REF!</f>
        <v>#REF!</v>
      </c>
      <c r="L25" s="5"/>
    </row>
    <row r="26" spans="1:12" hidden="1" x14ac:dyDescent="0.25">
      <c r="A26" s="18"/>
      <c r="B26" s="14" t="s">
        <v>66</v>
      </c>
      <c r="C26" s="15" t="s">
        <v>139</v>
      </c>
      <c r="D26" s="14" t="s">
        <v>140</v>
      </c>
      <c r="E26" s="5" t="s">
        <v>141</v>
      </c>
      <c r="F26" s="4">
        <v>1943</v>
      </c>
      <c r="G26" s="5" t="s">
        <v>37</v>
      </c>
      <c r="H26" s="4"/>
      <c r="I26" s="2"/>
      <c r="J26" s="4">
        <v>780</v>
      </c>
      <c r="K26" s="2" t="e">
        <f>Tableau312[[#This Row],[300m]]+#REF!+#REF!</f>
        <v>#REF!</v>
      </c>
      <c r="L26" s="5"/>
    </row>
    <row r="27" spans="1:12" hidden="1" x14ac:dyDescent="0.25">
      <c r="A27" s="18"/>
      <c r="B27" s="14" t="s">
        <v>43</v>
      </c>
      <c r="C27" s="15" t="s">
        <v>44</v>
      </c>
      <c r="D27" s="14" t="s">
        <v>19</v>
      </c>
      <c r="E27" s="5" t="s">
        <v>39</v>
      </c>
      <c r="F27" s="4">
        <v>1946</v>
      </c>
      <c r="G27" s="5" t="s">
        <v>37</v>
      </c>
      <c r="H27" s="4"/>
      <c r="I27" s="2"/>
      <c r="J27" s="4">
        <v>620</v>
      </c>
      <c r="K27" s="2" t="e">
        <f>Tableau312[[#This Row],[300m]]+#REF!+#REF!</f>
        <v>#REF!</v>
      </c>
      <c r="L27" s="5"/>
    </row>
    <row r="28" spans="1:12" x14ac:dyDescent="0.25">
      <c r="A28" s="16">
        <v>5</v>
      </c>
      <c r="B28" s="5" t="s">
        <v>132</v>
      </c>
      <c r="C28" s="1" t="s">
        <v>133</v>
      </c>
      <c r="D28" s="5" t="s">
        <v>134</v>
      </c>
      <c r="E28" s="5" t="s">
        <v>131</v>
      </c>
      <c r="F28" s="4">
        <v>1950</v>
      </c>
      <c r="G28" s="5" t="s">
        <v>37</v>
      </c>
      <c r="H28" s="4">
        <v>110</v>
      </c>
      <c r="I28" s="2">
        <v>249</v>
      </c>
      <c r="K28" s="2">
        <f>Tableau312[[#This Row],[300m]]</f>
        <v>0</v>
      </c>
      <c r="L28" s="5"/>
    </row>
    <row r="29" spans="1:12" hidden="1" x14ac:dyDescent="0.25">
      <c r="A29" s="18"/>
      <c r="B29" s="5" t="s">
        <v>77</v>
      </c>
      <c r="C29" s="1" t="s">
        <v>78</v>
      </c>
      <c r="D29" s="5" t="s">
        <v>79</v>
      </c>
      <c r="E29" s="5" t="s">
        <v>76</v>
      </c>
      <c r="F29" s="4">
        <v>1956</v>
      </c>
      <c r="G29" s="5" t="s">
        <v>37</v>
      </c>
      <c r="H29" s="4"/>
      <c r="I29" s="2"/>
      <c r="J29" s="4">
        <v>760</v>
      </c>
      <c r="K29" s="2" t="e">
        <f>Tableau312[[#This Row],[300m]]+#REF!+#REF!</f>
        <v>#REF!</v>
      </c>
      <c r="L29" s="5"/>
    </row>
    <row r="30" spans="1:12" hidden="1" x14ac:dyDescent="0.25">
      <c r="A30" s="18"/>
      <c r="B30" s="5" t="s">
        <v>40</v>
      </c>
      <c r="C30" s="1" t="s">
        <v>41</v>
      </c>
      <c r="D30" s="5" t="s">
        <v>42</v>
      </c>
      <c r="E30" s="5" t="s">
        <v>39</v>
      </c>
      <c r="F30" s="4">
        <v>1969</v>
      </c>
      <c r="G30" s="5" t="s">
        <v>37</v>
      </c>
      <c r="H30" s="4"/>
      <c r="I30" s="2"/>
      <c r="J30" s="4">
        <v>780</v>
      </c>
      <c r="K30" s="2" t="e">
        <f>Tableau312[[#This Row],[300m]]+#REF!+#REF!</f>
        <v>#REF!</v>
      </c>
      <c r="L30" s="5"/>
    </row>
    <row r="31" spans="1:12" hidden="1" x14ac:dyDescent="0.25">
      <c r="A31" s="18"/>
      <c r="B31" s="5" t="s">
        <v>20</v>
      </c>
      <c r="C31" s="1" t="s">
        <v>142</v>
      </c>
      <c r="D31" s="5" t="s">
        <v>143</v>
      </c>
      <c r="E31" s="5" t="s">
        <v>141</v>
      </c>
      <c r="F31" s="4">
        <v>1955</v>
      </c>
      <c r="G31" s="5" t="s">
        <v>37</v>
      </c>
      <c r="H31" s="4"/>
      <c r="I31" s="2"/>
      <c r="J31" s="4">
        <v>780</v>
      </c>
      <c r="K31" s="2" t="e">
        <f>Tableau312[[#This Row],[300m]]+#REF!+#REF!</f>
        <v>#REF!</v>
      </c>
      <c r="L31" s="5"/>
    </row>
    <row r="32" spans="1:12" hidden="1" x14ac:dyDescent="0.25">
      <c r="A32" s="18"/>
      <c r="B32" s="5" t="s">
        <v>17</v>
      </c>
      <c r="C32" s="1" t="s">
        <v>18</v>
      </c>
      <c r="D32" s="5" t="s">
        <v>19</v>
      </c>
      <c r="E32" s="5" t="s">
        <v>8</v>
      </c>
      <c r="F32" s="9">
        <v>1979</v>
      </c>
      <c r="G32" s="8" t="s">
        <v>38</v>
      </c>
      <c r="H32" s="4"/>
      <c r="I32" s="2"/>
      <c r="J32" s="4">
        <v>560</v>
      </c>
      <c r="K32" s="2" t="e">
        <f>Tableau312[[#This Row],[300m]]+#REF!+#REF!</f>
        <v>#REF!</v>
      </c>
      <c r="L32" s="5"/>
    </row>
    <row r="33" spans="1:12" hidden="1" x14ac:dyDescent="0.25">
      <c r="A33" s="18"/>
      <c r="B33" s="5" t="s">
        <v>50</v>
      </c>
      <c r="C33" s="1" t="s">
        <v>51</v>
      </c>
      <c r="D33" s="5" t="s">
        <v>52</v>
      </c>
      <c r="E33" s="5" t="s">
        <v>39</v>
      </c>
      <c r="F33" s="4">
        <v>1955</v>
      </c>
      <c r="G33" s="5" t="s">
        <v>37</v>
      </c>
      <c r="H33" s="4"/>
      <c r="I33" s="2"/>
      <c r="J33" s="4">
        <v>680</v>
      </c>
      <c r="K33" s="2" t="e">
        <f>Tableau312[[#This Row],[300m]]+#REF!+#REF!</f>
        <v>#REF!</v>
      </c>
      <c r="L33" s="5"/>
    </row>
    <row r="34" spans="1:12" hidden="1" x14ac:dyDescent="0.25">
      <c r="A34" s="18"/>
      <c r="B34" s="5" t="s">
        <v>12</v>
      </c>
      <c r="C34" s="1" t="s">
        <v>51</v>
      </c>
      <c r="D34" s="5" t="s">
        <v>53</v>
      </c>
      <c r="E34" s="5" t="s">
        <v>39</v>
      </c>
      <c r="F34" s="4">
        <v>2005</v>
      </c>
      <c r="G34" s="7" t="s">
        <v>35</v>
      </c>
      <c r="H34" s="4"/>
      <c r="I34" s="2"/>
      <c r="J34" s="4">
        <v>500</v>
      </c>
      <c r="K34" s="2" t="e">
        <f>Tableau312[[#This Row],[300m]]+#REF!+#REF!</f>
        <v>#REF!</v>
      </c>
      <c r="L34" s="5"/>
    </row>
    <row r="35" spans="1:12" x14ac:dyDescent="0.25">
      <c r="A35" s="16">
        <v>5</v>
      </c>
      <c r="B35" s="5" t="s">
        <v>103</v>
      </c>
      <c r="C35" s="1" t="s">
        <v>129</v>
      </c>
      <c r="D35" s="5" t="s">
        <v>130</v>
      </c>
      <c r="E35" s="5" t="s">
        <v>131</v>
      </c>
      <c r="F35" s="4">
        <v>1957</v>
      </c>
      <c r="G35" s="5" t="s">
        <v>37</v>
      </c>
      <c r="H35" s="4">
        <v>110</v>
      </c>
      <c r="I35" s="2">
        <v>249</v>
      </c>
      <c r="K35" s="2">
        <f>Tableau312[[#This Row],[300m]]</f>
        <v>0</v>
      </c>
      <c r="L35" s="5"/>
    </row>
    <row r="36" spans="1:12" hidden="1" x14ac:dyDescent="0.25">
      <c r="A36" s="18"/>
      <c r="B36" s="5" t="s">
        <v>66</v>
      </c>
      <c r="C36" s="1" t="s">
        <v>85</v>
      </c>
      <c r="D36" s="5" t="s">
        <v>49</v>
      </c>
      <c r="E36" s="5" t="s">
        <v>72</v>
      </c>
      <c r="F36" s="4">
        <v>1980</v>
      </c>
      <c r="G36" s="5" t="s">
        <v>38</v>
      </c>
      <c r="H36" s="4"/>
      <c r="I36" s="2"/>
      <c r="J36" s="4">
        <v>760</v>
      </c>
      <c r="K36" s="2" t="e">
        <f>Tableau312[[#This Row],[300m]]+#REF!+#REF!</f>
        <v>#REF!</v>
      </c>
      <c r="L36" s="5"/>
    </row>
    <row r="37" spans="1:12" ht="15.75" hidden="1" thickBot="1" x14ac:dyDescent="0.3">
      <c r="A37" s="18"/>
      <c r="B37" s="12" t="s">
        <v>86</v>
      </c>
      <c r="C37" s="3" t="s">
        <v>85</v>
      </c>
      <c r="D37" s="13" t="s">
        <v>87</v>
      </c>
      <c r="E37" s="5" t="s">
        <v>72</v>
      </c>
      <c r="F37" s="4">
        <v>2007</v>
      </c>
      <c r="G37" s="5" t="s">
        <v>35</v>
      </c>
      <c r="H37" s="4"/>
      <c r="I37" s="2"/>
      <c r="J37" s="4">
        <v>560</v>
      </c>
      <c r="K37" s="2" t="e">
        <f>Tableau312[[#This Row],[300m]]+#REF!+#REF!</f>
        <v>#REF!</v>
      </c>
      <c r="L37" s="5"/>
    </row>
    <row r="38" spans="1:12" ht="15.75" hidden="1" thickBot="1" x14ac:dyDescent="0.3">
      <c r="A38" s="18"/>
      <c r="B38" s="12" t="s">
        <v>66</v>
      </c>
      <c r="C38" s="3" t="s">
        <v>110</v>
      </c>
      <c r="D38" s="13" t="s">
        <v>11</v>
      </c>
      <c r="F38" s="4">
        <v>1947</v>
      </c>
      <c r="G38" s="5" t="s">
        <v>37</v>
      </c>
      <c r="H38" s="4"/>
      <c r="I38" s="2"/>
      <c r="K38" s="2" t="e">
        <f>Tableau312[[#This Row],[300m]]+#REF!+#REF!</f>
        <v>#REF!</v>
      </c>
      <c r="L38" s="5"/>
    </row>
    <row r="39" spans="1:12" x14ac:dyDescent="0.25">
      <c r="A39" s="16">
        <v>6</v>
      </c>
      <c r="B39" s="5" t="s">
        <v>9</v>
      </c>
      <c r="C39" s="1" t="s">
        <v>97</v>
      </c>
      <c r="D39" s="5" t="s">
        <v>98</v>
      </c>
      <c r="F39" s="4">
        <v>1946</v>
      </c>
      <c r="G39" s="5" t="s">
        <v>37</v>
      </c>
      <c r="H39" s="4">
        <v>100</v>
      </c>
      <c r="I39" s="2">
        <v>241</v>
      </c>
      <c r="J39" s="4">
        <v>820</v>
      </c>
      <c r="K39" s="2">
        <f>Tableau312[[#This Row],[300m]]</f>
        <v>820</v>
      </c>
      <c r="L39" s="5"/>
    </row>
    <row r="40" spans="1:12" hidden="1" x14ac:dyDescent="0.25">
      <c r="A40" s="18"/>
      <c r="B40" s="5" t="s">
        <v>69</v>
      </c>
      <c r="C40" s="1" t="s">
        <v>70</v>
      </c>
      <c r="D40" s="5" t="s">
        <v>71</v>
      </c>
      <c r="E40" s="5" t="s">
        <v>72</v>
      </c>
      <c r="F40" s="4">
        <v>1975</v>
      </c>
      <c r="G40" s="7" t="s">
        <v>38</v>
      </c>
      <c r="H40" s="4"/>
      <c r="I40" s="2"/>
      <c r="J40" s="4">
        <v>760</v>
      </c>
      <c r="K40" s="2" t="e">
        <f>Tableau312[[#This Row],[300m]]+#REF!+#REF!</f>
        <v>#REF!</v>
      </c>
      <c r="L40" s="5"/>
    </row>
    <row r="41" spans="1:12" hidden="1" x14ac:dyDescent="0.25">
      <c r="A41" s="18"/>
      <c r="B41" s="5" t="s">
        <v>20</v>
      </c>
      <c r="C41" s="1" t="s">
        <v>21</v>
      </c>
      <c r="D41" s="5" t="s">
        <v>22</v>
      </c>
      <c r="E41" s="5" t="s">
        <v>8</v>
      </c>
      <c r="F41" s="9">
        <v>2001</v>
      </c>
      <c r="G41" s="8" t="s">
        <v>36</v>
      </c>
      <c r="H41" s="4"/>
      <c r="I41" s="2"/>
      <c r="J41" s="4">
        <v>840</v>
      </c>
      <c r="K41" s="2" t="e">
        <f>Tableau312[[#This Row],[300m]]+#REF!+#REF!</f>
        <v>#REF!</v>
      </c>
      <c r="L41" s="5"/>
    </row>
    <row r="42" spans="1:12" x14ac:dyDescent="0.25">
      <c r="A42" s="16">
        <v>6</v>
      </c>
      <c r="B42" s="5" t="s">
        <v>105</v>
      </c>
      <c r="C42" s="1" t="s">
        <v>95</v>
      </c>
      <c r="D42" s="5" t="s">
        <v>96</v>
      </c>
      <c r="F42" s="4">
        <v>1957</v>
      </c>
      <c r="G42" s="5" t="s">
        <v>37</v>
      </c>
      <c r="H42" s="4">
        <v>100</v>
      </c>
      <c r="I42" s="2">
        <v>241</v>
      </c>
      <c r="J42" s="4">
        <v>660</v>
      </c>
      <c r="K42" s="2">
        <f>Tableau312[[#This Row],[300m]]</f>
        <v>660</v>
      </c>
      <c r="L42" s="5"/>
    </row>
    <row r="43" spans="1:12" hidden="1" x14ac:dyDescent="0.25">
      <c r="A43" s="18"/>
      <c r="B43" s="5" t="s">
        <v>12</v>
      </c>
      <c r="C43" s="1" t="s">
        <v>13</v>
      </c>
      <c r="D43" s="5" t="s">
        <v>14</v>
      </c>
      <c r="E43" s="5" t="s">
        <v>8</v>
      </c>
      <c r="F43" s="9">
        <v>2005</v>
      </c>
      <c r="G43" s="8" t="s">
        <v>35</v>
      </c>
      <c r="H43" s="4"/>
      <c r="I43" s="2"/>
      <c r="J43" s="4">
        <v>800</v>
      </c>
      <c r="K43" s="2" t="e">
        <f>Tableau312[[#This Row],[300m]]+#REF!+#REF!</f>
        <v>#REF!</v>
      </c>
      <c r="L43" s="5"/>
    </row>
    <row r="44" spans="1:12" x14ac:dyDescent="0.25">
      <c r="A44" s="16">
        <v>7</v>
      </c>
      <c r="B44" s="5" t="s">
        <v>105</v>
      </c>
      <c r="C44" s="1" t="s">
        <v>106</v>
      </c>
      <c r="D44" s="5" t="s">
        <v>7</v>
      </c>
      <c r="E44" s="5" t="s">
        <v>102</v>
      </c>
      <c r="F44" s="4">
        <v>1947</v>
      </c>
      <c r="G44" s="5" t="s">
        <v>37</v>
      </c>
      <c r="H44" s="4">
        <v>102</v>
      </c>
      <c r="I44" s="2">
        <v>213</v>
      </c>
      <c r="K44" s="2">
        <f>Tableau312[[#This Row],[300m]]</f>
        <v>0</v>
      </c>
      <c r="L44" s="5"/>
    </row>
    <row r="45" spans="1:12" hidden="1" x14ac:dyDescent="0.25">
      <c r="A45" s="18"/>
      <c r="B45" s="5" t="s">
        <v>12</v>
      </c>
      <c r="C45" s="1" t="s">
        <v>23</v>
      </c>
      <c r="D45" s="5" t="s">
        <v>24</v>
      </c>
      <c r="E45" s="5" t="s">
        <v>8</v>
      </c>
      <c r="F45" s="9">
        <v>2004</v>
      </c>
      <c r="G45" s="8" t="s">
        <v>35</v>
      </c>
      <c r="H45" s="4"/>
      <c r="I45" s="2"/>
      <c r="J45" s="4">
        <v>800</v>
      </c>
      <c r="K45" s="2" t="e">
        <f>Tableau312[[#This Row],[300m]]+#REF!+#REF!</f>
        <v>#REF!</v>
      </c>
      <c r="L45" s="5"/>
    </row>
    <row r="46" spans="1:12" hidden="1" x14ac:dyDescent="0.25">
      <c r="A46" s="18"/>
      <c r="B46" s="5" t="s">
        <v>12</v>
      </c>
      <c r="C46" s="1" t="s">
        <v>23</v>
      </c>
      <c r="D46" s="5" t="s">
        <v>25</v>
      </c>
      <c r="E46" s="5" t="s">
        <v>8</v>
      </c>
      <c r="F46" s="9">
        <v>2004</v>
      </c>
      <c r="G46" s="8" t="s">
        <v>35</v>
      </c>
      <c r="H46" s="4"/>
      <c r="I46" s="2"/>
      <c r="J46" s="4">
        <v>560</v>
      </c>
      <c r="K46" s="2" t="e">
        <f>Tableau312[[#This Row],[300m]]+#REF!+#REF!</f>
        <v>#REF!</v>
      </c>
      <c r="L46" s="5"/>
    </row>
    <row r="47" spans="1:12" x14ac:dyDescent="0.25">
      <c r="A47" s="16">
        <v>7</v>
      </c>
      <c r="B47" s="5" t="s">
        <v>20</v>
      </c>
      <c r="C47" s="1" t="s">
        <v>127</v>
      </c>
      <c r="D47" s="5" t="s">
        <v>128</v>
      </c>
      <c r="E47" s="5" t="s">
        <v>102</v>
      </c>
      <c r="F47" s="4">
        <v>1947</v>
      </c>
      <c r="G47" s="5" t="s">
        <v>37</v>
      </c>
      <c r="H47" s="4">
        <v>102</v>
      </c>
      <c r="I47" s="2">
        <v>213</v>
      </c>
      <c r="K47" s="2">
        <f>Tableau312[[#This Row],[300m]]</f>
        <v>0</v>
      </c>
      <c r="L47" s="5"/>
    </row>
    <row r="48" spans="1:12" hidden="1" x14ac:dyDescent="0.25">
      <c r="A48" s="18"/>
      <c r="B48" s="5" t="s">
        <v>154</v>
      </c>
      <c r="C48" s="1" t="s">
        <v>155</v>
      </c>
      <c r="D48" s="5" t="s">
        <v>156</v>
      </c>
      <c r="F48" s="4">
        <v>2004</v>
      </c>
      <c r="G48" s="5" t="s">
        <v>35</v>
      </c>
      <c r="H48" s="4"/>
      <c r="I48" s="2"/>
      <c r="J48" s="5">
        <v>500</v>
      </c>
      <c r="K48" s="2" t="e">
        <f>Tableau312[[#This Row],[300m]]+#REF!+#REF!</f>
        <v>#REF!</v>
      </c>
      <c r="L48" s="5"/>
    </row>
    <row r="49" spans="1:12" hidden="1" x14ac:dyDescent="0.25">
      <c r="A49" s="18"/>
      <c r="B49" s="5" t="s">
        <v>56</v>
      </c>
      <c r="C49" s="1" t="s">
        <v>60</v>
      </c>
      <c r="D49" s="5" t="s">
        <v>61</v>
      </c>
      <c r="E49" s="5" t="s">
        <v>39</v>
      </c>
      <c r="F49" s="4">
        <v>1975</v>
      </c>
      <c r="G49" s="7" t="s">
        <v>38</v>
      </c>
      <c r="H49" s="4"/>
      <c r="I49" s="2"/>
      <c r="J49" s="4">
        <v>660</v>
      </c>
      <c r="K49" s="2" t="e">
        <f>Tableau312[[#This Row],[300m]]+#REF!+#REF!</f>
        <v>#REF!</v>
      </c>
      <c r="L49" s="5"/>
    </row>
    <row r="50" spans="1:12" hidden="1" x14ac:dyDescent="0.25">
      <c r="A50" s="18"/>
      <c r="B50" s="5" t="s">
        <v>77</v>
      </c>
      <c r="C50" s="1" t="s">
        <v>54</v>
      </c>
      <c r="D50" s="5" t="s">
        <v>55</v>
      </c>
      <c r="E50" s="5" t="s">
        <v>39</v>
      </c>
      <c r="F50" s="4">
        <v>1971</v>
      </c>
      <c r="G50" s="5" t="s">
        <v>37</v>
      </c>
      <c r="H50" s="4"/>
      <c r="I50" s="2"/>
      <c r="J50" s="4">
        <v>740</v>
      </c>
      <c r="K50" s="2" t="e">
        <f>Tableau312[[#This Row],[300m]]+#REF!+#REF!</f>
        <v>#REF!</v>
      </c>
      <c r="L50" s="5"/>
    </row>
    <row r="51" spans="1:12" hidden="1" x14ac:dyDescent="0.25">
      <c r="A51" s="18"/>
      <c r="B51" s="5" t="s">
        <v>5</v>
      </c>
      <c r="C51" s="1" t="s">
        <v>15</v>
      </c>
      <c r="D51" s="5" t="s">
        <v>16</v>
      </c>
      <c r="E51" s="5" t="s">
        <v>8</v>
      </c>
      <c r="F51" s="9">
        <v>1973</v>
      </c>
      <c r="G51" s="5" t="s">
        <v>37</v>
      </c>
      <c r="H51" s="4"/>
      <c r="I51" s="2"/>
      <c r="J51" s="4">
        <v>620</v>
      </c>
      <c r="K51" s="2" t="e">
        <f>Tableau312[[#This Row],[300m]]+#REF!+#REF!</f>
        <v>#REF!</v>
      </c>
      <c r="L51" s="5"/>
    </row>
    <row r="52" spans="1:12" hidden="1" x14ac:dyDescent="0.25">
      <c r="A52" s="18"/>
      <c r="B52" s="5" t="s">
        <v>12</v>
      </c>
      <c r="C52" s="1" t="s">
        <v>6</v>
      </c>
      <c r="D52" s="5" t="s">
        <v>26</v>
      </c>
      <c r="E52" s="5" t="s">
        <v>8</v>
      </c>
      <c r="F52" s="9">
        <v>2004</v>
      </c>
      <c r="G52" s="8" t="s">
        <v>35</v>
      </c>
      <c r="H52" s="4"/>
      <c r="I52" s="2"/>
      <c r="J52" s="4">
        <v>600</v>
      </c>
      <c r="K52" s="2" t="e">
        <f>Tableau312[[#This Row],[300m]]+#REF!+#REF!</f>
        <v>#REF!</v>
      </c>
      <c r="L52" s="5"/>
    </row>
    <row r="53" spans="1:12" hidden="1" x14ac:dyDescent="0.25">
      <c r="A53" s="18"/>
      <c r="B53" s="5" t="s">
        <v>86</v>
      </c>
      <c r="C53" s="1" t="s">
        <v>88</v>
      </c>
      <c r="D53" s="5" t="s">
        <v>89</v>
      </c>
      <c r="E53" s="5" t="s">
        <v>72</v>
      </c>
      <c r="F53" s="4">
        <v>2007</v>
      </c>
      <c r="G53" s="5" t="s">
        <v>35</v>
      </c>
      <c r="H53" s="4"/>
      <c r="I53" s="2"/>
      <c r="J53" s="4">
        <v>660</v>
      </c>
      <c r="K53" s="2" t="e">
        <f>Tableau312[[#This Row],[300m]]+#REF!+#REF!</f>
        <v>#REF!</v>
      </c>
      <c r="L53" s="5"/>
    </row>
    <row r="54" spans="1:12" x14ac:dyDescent="0.25">
      <c r="A54" s="16">
        <v>8</v>
      </c>
      <c r="B54" s="5" t="s">
        <v>105</v>
      </c>
      <c r="C54" s="1" t="s">
        <v>114</v>
      </c>
      <c r="D54" s="5" t="s">
        <v>47</v>
      </c>
      <c r="E54" s="5" t="s">
        <v>102</v>
      </c>
      <c r="F54" s="4">
        <v>1952</v>
      </c>
      <c r="G54" s="5" t="s">
        <v>37</v>
      </c>
      <c r="H54" s="4">
        <v>107</v>
      </c>
      <c r="I54" s="2">
        <v>209</v>
      </c>
      <c r="K54" s="2">
        <f>Tableau312[[#This Row],[300m]]</f>
        <v>0</v>
      </c>
      <c r="L54" s="5"/>
    </row>
    <row r="55" spans="1:12" x14ac:dyDescent="0.25">
      <c r="A55" s="16">
        <v>8</v>
      </c>
      <c r="B55" s="5" t="s">
        <v>9</v>
      </c>
      <c r="C55" s="1" t="s">
        <v>114</v>
      </c>
      <c r="D55" s="5" t="s">
        <v>115</v>
      </c>
      <c r="E55" s="5" t="s">
        <v>102</v>
      </c>
      <c r="F55" s="4">
        <v>1961</v>
      </c>
      <c r="G55" s="5" t="s">
        <v>37</v>
      </c>
      <c r="H55" s="4">
        <v>107</v>
      </c>
      <c r="I55" s="2">
        <v>209</v>
      </c>
      <c r="K55" s="2">
        <f>Tableau312[[#This Row],[300m]]</f>
        <v>0</v>
      </c>
      <c r="L55" s="5"/>
    </row>
    <row r="56" spans="1:12" x14ac:dyDescent="0.25">
      <c r="A56" s="16">
        <v>9</v>
      </c>
      <c r="B56" s="5" t="s">
        <v>17</v>
      </c>
      <c r="C56" s="1" t="s">
        <v>119</v>
      </c>
      <c r="D56" s="5" t="s">
        <v>47</v>
      </c>
      <c r="E56" s="5" t="s">
        <v>102</v>
      </c>
      <c r="F56" s="4">
        <v>1941</v>
      </c>
      <c r="G56" s="5" t="s">
        <v>37</v>
      </c>
      <c r="H56" s="4">
        <v>104</v>
      </c>
      <c r="I56" s="2">
        <v>190</v>
      </c>
      <c r="K56" s="2">
        <f>Tableau312[[#This Row],[300m]]</f>
        <v>0</v>
      </c>
      <c r="L56" s="5"/>
    </row>
    <row r="57" spans="1:12" hidden="1" x14ac:dyDescent="0.25">
      <c r="A57" s="18"/>
      <c r="B57" s="5" t="s">
        <v>5</v>
      </c>
      <c r="C57" s="1" t="s">
        <v>6</v>
      </c>
      <c r="D57" s="5" t="s">
        <v>7</v>
      </c>
      <c r="E57" s="5" t="s">
        <v>8</v>
      </c>
      <c r="F57" s="9">
        <v>1964</v>
      </c>
      <c r="G57" s="5" t="s">
        <v>37</v>
      </c>
      <c r="H57" s="4"/>
      <c r="I57" s="2"/>
      <c r="J57" s="4">
        <v>660</v>
      </c>
      <c r="K57" s="2" t="e">
        <f>Tableau312[[#This Row],[300m]]+#REF!+#REF!</f>
        <v>#REF!</v>
      </c>
      <c r="L57" s="5"/>
    </row>
    <row r="58" spans="1:12" x14ac:dyDescent="0.25">
      <c r="A58" s="16">
        <v>9</v>
      </c>
      <c r="B58" s="5" t="s">
        <v>103</v>
      </c>
      <c r="C58" s="1" t="s">
        <v>144</v>
      </c>
      <c r="D58" s="5" t="s">
        <v>145</v>
      </c>
      <c r="E58" s="5" t="s">
        <v>102</v>
      </c>
      <c r="F58" s="4">
        <v>1941</v>
      </c>
      <c r="G58" s="5" t="s">
        <v>37</v>
      </c>
      <c r="H58" s="4">
        <v>104</v>
      </c>
      <c r="I58" s="2">
        <v>190</v>
      </c>
      <c r="K58" s="2">
        <f>Tableau312[[#This Row],[300m]]</f>
        <v>0</v>
      </c>
      <c r="L58" s="5"/>
    </row>
    <row r="59" spans="1:12" x14ac:dyDescent="0.25">
      <c r="A59" s="16">
        <v>10</v>
      </c>
      <c r="B59" s="5" t="s">
        <v>9</v>
      </c>
      <c r="C59" s="1" t="s">
        <v>29</v>
      </c>
      <c r="D59" s="5" t="s">
        <v>30</v>
      </c>
      <c r="E59" s="5" t="s">
        <v>8</v>
      </c>
      <c r="F59" s="9">
        <v>1948</v>
      </c>
      <c r="G59" s="5" t="s">
        <v>37</v>
      </c>
      <c r="H59" s="4">
        <v>109</v>
      </c>
      <c r="I59" s="2">
        <v>135</v>
      </c>
      <c r="J59" s="4">
        <v>720</v>
      </c>
      <c r="K59" s="2">
        <f>Tableau312[[#This Row],[300m]]</f>
        <v>720</v>
      </c>
      <c r="L59" s="5"/>
    </row>
    <row r="60" spans="1:12" hidden="1" x14ac:dyDescent="0.25">
      <c r="C60" s="1" t="s">
        <v>149</v>
      </c>
      <c r="D60" s="5" t="s">
        <v>150</v>
      </c>
      <c r="E60" s="5" t="s">
        <v>151</v>
      </c>
      <c r="F60" s="4">
        <v>2011</v>
      </c>
      <c r="G60" s="5" t="s">
        <v>158</v>
      </c>
      <c r="H60" s="4"/>
      <c r="I60" s="4"/>
      <c r="J60" s="4">
        <v>700</v>
      </c>
      <c r="K60" s="4"/>
      <c r="L60" s="5"/>
    </row>
    <row r="61" spans="1:12" hidden="1" x14ac:dyDescent="0.25">
      <c r="F61" s="4"/>
      <c r="H61" s="4"/>
      <c r="I61" s="2"/>
      <c r="J61" s="5"/>
      <c r="K61" s="2" t="e">
        <f>Tableau312[[#This Row],[300m]]+#REF!+#REF!</f>
        <v>#REF!</v>
      </c>
      <c r="L61" s="5"/>
    </row>
    <row r="62" spans="1:12" hidden="1" x14ac:dyDescent="0.25">
      <c r="F62" s="4"/>
      <c r="H62" s="4"/>
      <c r="I62" s="2"/>
      <c r="J62" s="5"/>
      <c r="K62" s="2" t="e">
        <f>Tableau312[[#This Row],[300m]]+#REF!+#REF!</f>
        <v>#REF!</v>
      </c>
      <c r="L62" s="5"/>
    </row>
    <row r="63" spans="1:12" hidden="1" x14ac:dyDescent="0.25">
      <c r="F63" s="4"/>
      <c r="H63" s="4"/>
      <c r="I63" s="2"/>
      <c r="J63" s="5"/>
      <c r="K63" s="2" t="e">
        <f>Tableau312[[#This Row],[300m]]+#REF!+#REF!</f>
        <v>#REF!</v>
      </c>
      <c r="L63" s="5"/>
    </row>
    <row r="64" spans="1:12" hidden="1" x14ac:dyDescent="0.25">
      <c r="F64" s="4"/>
      <c r="H64" s="4"/>
      <c r="I64" s="2"/>
      <c r="J64" s="5"/>
      <c r="K64" s="2" t="e">
        <f>Tableau312[[#This Row],[300m]]+#REF!+#REF!</f>
        <v>#REF!</v>
      </c>
      <c r="L64" s="5"/>
    </row>
    <row r="65" spans="6:12" hidden="1" x14ac:dyDescent="0.25">
      <c r="F65" s="4"/>
      <c r="H65" s="4"/>
      <c r="I65" s="2"/>
      <c r="J65" s="5"/>
      <c r="K65" s="2" t="e">
        <f>Tableau312[[#This Row],[300m]]+#REF!+#REF!</f>
        <v>#REF!</v>
      </c>
      <c r="L65" s="5"/>
    </row>
    <row r="66" spans="6:12" hidden="1" x14ac:dyDescent="0.25">
      <c r="F66" s="4"/>
      <c r="H66" s="4"/>
      <c r="I66" s="2"/>
      <c r="J66" s="5"/>
      <c r="K66" s="2" t="e">
        <f>Tableau312[[#This Row],[300m]]+#REF!+#REF!</f>
        <v>#REF!</v>
      </c>
      <c r="L66" s="5"/>
    </row>
    <row r="67" spans="6:12" hidden="1" x14ac:dyDescent="0.25">
      <c r="F67" s="4"/>
      <c r="H67" s="4"/>
      <c r="I67" s="2"/>
      <c r="J67" s="5"/>
      <c r="K67" s="2" t="e">
        <f>Tableau312[[#This Row],[300m]]+#REF!+#REF!</f>
        <v>#REF!</v>
      </c>
      <c r="L67" s="5"/>
    </row>
    <row r="68" spans="6:12" hidden="1" x14ac:dyDescent="0.25">
      <c r="F68" s="4"/>
      <c r="H68" s="4"/>
      <c r="I68" s="2"/>
      <c r="J68" s="5"/>
      <c r="K68" s="2" t="e">
        <f>Tableau312[[#This Row],[300m]]+#REF!+#REF!</f>
        <v>#REF!</v>
      </c>
      <c r="L68" s="5"/>
    </row>
    <row r="69" spans="6:12" hidden="1" x14ac:dyDescent="0.25">
      <c r="F69" s="4"/>
      <c r="H69" s="4"/>
      <c r="I69" s="2"/>
      <c r="J69" s="5"/>
      <c r="K69" s="2" t="e">
        <f>Tableau312[[#This Row],[300m]]+#REF!+#REF!</f>
        <v>#REF!</v>
      </c>
      <c r="L69" s="5"/>
    </row>
    <row r="70" spans="6:12" hidden="1" x14ac:dyDescent="0.25">
      <c r="F70" s="4"/>
      <c r="H70" s="4"/>
      <c r="I70" s="2"/>
      <c r="J70" s="5"/>
      <c r="K70" s="2" t="e">
        <f>Tableau312[[#This Row],[300m]]+#REF!+#REF!</f>
        <v>#REF!</v>
      </c>
      <c r="L70" s="5"/>
    </row>
    <row r="71" spans="6:12" hidden="1" x14ac:dyDescent="0.25">
      <c r="F71" s="4"/>
      <c r="H71" s="4"/>
      <c r="I71" s="2"/>
      <c r="J71" s="5"/>
      <c r="K71" s="2" t="e">
        <f>Tableau312[[#This Row],[300m]]+#REF!+#REF!</f>
        <v>#REF!</v>
      </c>
      <c r="L71" s="5"/>
    </row>
    <row r="72" spans="6:12" hidden="1" x14ac:dyDescent="0.25">
      <c r="F72" s="4"/>
      <c r="H72" s="4"/>
      <c r="I72" s="2"/>
      <c r="J72" s="5"/>
      <c r="K72" s="2" t="e">
        <f>Tableau312[[#This Row],[300m]]+#REF!+#REF!</f>
        <v>#REF!</v>
      </c>
      <c r="L72" s="5"/>
    </row>
    <row r="73" spans="6:12" hidden="1" x14ac:dyDescent="0.25">
      <c r="F73" s="4"/>
      <c r="H73" s="4"/>
      <c r="I73" s="2"/>
      <c r="J73" s="5"/>
      <c r="K73" s="2" t="e">
        <f>Tableau312[[#This Row],[300m]]+#REF!+#REF!</f>
        <v>#REF!</v>
      </c>
      <c r="L73" s="5"/>
    </row>
    <row r="74" spans="6:12" hidden="1" x14ac:dyDescent="0.25">
      <c r="F74" s="4"/>
      <c r="H74" s="4"/>
      <c r="I74" s="2"/>
      <c r="J74" s="5"/>
      <c r="K74" s="2" t="e">
        <f>Tableau312[[#This Row],[300m]]+#REF!+#REF!</f>
        <v>#REF!</v>
      </c>
      <c r="L74" s="5"/>
    </row>
    <row r="75" spans="6:12" hidden="1" x14ac:dyDescent="0.25">
      <c r="F75" s="4"/>
      <c r="H75" s="4"/>
      <c r="I75" s="2"/>
      <c r="J75" s="5"/>
      <c r="K75" s="2" t="e">
        <f>Tableau312[[#This Row],[300m]]+#REF!+#REF!</f>
        <v>#REF!</v>
      </c>
      <c r="L75" s="5"/>
    </row>
    <row r="76" spans="6:12" hidden="1" x14ac:dyDescent="0.25">
      <c r="F76" s="4"/>
      <c r="H76" s="4"/>
      <c r="I76" s="2"/>
      <c r="J76" s="5"/>
      <c r="K76" s="2" t="e">
        <f>Tableau312[[#This Row],[300m]]+#REF!+#REF!</f>
        <v>#REF!</v>
      </c>
      <c r="L76" s="5"/>
    </row>
    <row r="77" spans="6:12" hidden="1" x14ac:dyDescent="0.25">
      <c r="F77" s="4"/>
      <c r="H77" s="4"/>
      <c r="I77" s="2"/>
      <c r="J77" s="5"/>
      <c r="K77" s="2" t="e">
        <f>Tableau312[[#This Row],[300m]]+#REF!+#REF!</f>
        <v>#REF!</v>
      </c>
      <c r="L77" s="5"/>
    </row>
    <row r="78" spans="6:12" hidden="1" x14ac:dyDescent="0.25">
      <c r="F78" s="4"/>
      <c r="H78" s="4"/>
      <c r="I78" s="2"/>
      <c r="J78" s="5"/>
      <c r="K78" s="2" t="e">
        <f>Tableau312[[#This Row],[300m]]+#REF!+#REF!</f>
        <v>#REF!</v>
      </c>
      <c r="L78" s="5"/>
    </row>
    <row r="79" spans="6:12" hidden="1" x14ac:dyDescent="0.25">
      <c r="F79" s="4"/>
      <c r="H79" s="4"/>
      <c r="I79" s="2"/>
      <c r="J79" s="5"/>
      <c r="K79" s="2" t="e">
        <f>Tableau312[[#This Row],[300m]]+#REF!+#REF!</f>
        <v>#REF!</v>
      </c>
      <c r="L79" s="5"/>
    </row>
    <row r="80" spans="6:12" hidden="1" x14ac:dyDescent="0.25">
      <c r="F80" s="4"/>
      <c r="H80" s="4"/>
      <c r="I80" s="2"/>
      <c r="J80" s="5"/>
      <c r="K80" s="2" t="e">
        <f>Tableau312[[#This Row],[300m]]+#REF!+#REF!</f>
        <v>#REF!</v>
      </c>
      <c r="L80" s="5"/>
    </row>
    <row r="81" spans="6:12" hidden="1" x14ac:dyDescent="0.25">
      <c r="F81" s="4"/>
      <c r="H81" s="4"/>
      <c r="I81" s="2"/>
      <c r="J81" s="5"/>
      <c r="K81" s="2" t="e">
        <f>Tableau312[[#This Row],[300m]]+#REF!+#REF!</f>
        <v>#REF!</v>
      </c>
      <c r="L81" s="5"/>
    </row>
  </sheetData>
  <mergeCells count="1">
    <mergeCell ref="A1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4136C-7D0B-4BE5-945E-73DD587BCE27}">
  <dimension ref="A1:P82"/>
  <sheetViews>
    <sheetView zoomScale="150" zoomScaleNormal="150" workbookViewId="0">
      <selection activeCell="D90" sqref="D90"/>
    </sheetView>
  </sheetViews>
  <sheetFormatPr baseColWidth="10" defaultColWidth="11.5703125" defaultRowHeight="15" x14ac:dyDescent="0.25"/>
  <cols>
    <col min="1" max="1" width="5" style="5" bestFit="1" customWidth="1"/>
    <col min="2" max="2" width="7.28515625" style="5" bestFit="1" customWidth="1"/>
    <col min="3" max="3" width="12.7109375" style="1" bestFit="1" customWidth="1"/>
    <col min="4" max="4" width="12.28515625" style="5" customWidth="1"/>
    <col min="5" max="5" width="11.42578125" style="5" customWidth="1"/>
    <col min="6" max="6" width="5.140625" style="5" bestFit="1" customWidth="1"/>
    <col min="7" max="7" width="8.28515625" style="5" customWidth="1"/>
    <col min="8" max="8" width="4.7109375" style="5" customWidth="1"/>
    <col min="9" max="10" width="8" style="4" customWidth="1"/>
    <col min="11" max="11" width="7.42578125" style="2" customWidth="1"/>
    <col min="12" max="13" width="9.42578125" style="4" hidden="1" customWidth="1"/>
    <col min="14" max="14" width="7" style="4" hidden="1" customWidth="1"/>
    <col min="15" max="15" width="7.5703125" style="4" hidden="1" customWidth="1"/>
    <col min="16" max="16" width="11.42578125" customWidth="1"/>
    <col min="17" max="16384" width="11.5703125" style="5"/>
  </cols>
  <sheetData>
    <row r="1" spans="1:16" ht="15" customHeight="1" x14ac:dyDescent="0.25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5"/>
    </row>
    <row r="2" spans="1:16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5"/>
    </row>
    <row r="3" spans="1:16" x14ac:dyDescent="0.25">
      <c r="A3" s="16" t="s">
        <v>159</v>
      </c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  <c r="G3" s="1" t="s">
        <v>34</v>
      </c>
      <c r="H3" s="2" t="s">
        <v>94</v>
      </c>
      <c r="I3" s="2" t="s">
        <v>99</v>
      </c>
      <c r="J3" s="2" t="s">
        <v>100</v>
      </c>
      <c r="K3" s="2" t="s">
        <v>64</v>
      </c>
      <c r="L3" s="4" t="s">
        <v>65</v>
      </c>
      <c r="M3" s="4" t="s">
        <v>91</v>
      </c>
      <c r="N3" s="4" t="s">
        <v>92</v>
      </c>
      <c r="O3" s="4" t="s">
        <v>93</v>
      </c>
      <c r="P3" s="5"/>
    </row>
    <row r="4" spans="1:16" hidden="1" x14ac:dyDescent="0.25">
      <c r="B4" s="5" t="s">
        <v>20</v>
      </c>
      <c r="C4" s="1" t="s">
        <v>120</v>
      </c>
      <c r="D4" s="5" t="s">
        <v>121</v>
      </c>
      <c r="E4" s="5" t="s">
        <v>102</v>
      </c>
      <c r="F4" s="4">
        <v>1951</v>
      </c>
      <c r="G4" s="5" t="s">
        <v>37</v>
      </c>
      <c r="H4" s="4"/>
      <c r="K4" s="2" t="e">
        <f>Tableau316[[#This Row],[300m]]+Tableau316[[#This Row],[Gren]]+#REF!</f>
        <v>#REF!</v>
      </c>
      <c r="L4" s="4">
        <v>35</v>
      </c>
      <c r="M4" s="4">
        <v>35</v>
      </c>
      <c r="P4" s="5"/>
    </row>
    <row r="5" spans="1:16" hidden="1" x14ac:dyDescent="0.25">
      <c r="B5" s="5" t="s">
        <v>66</v>
      </c>
      <c r="C5" s="1" t="s">
        <v>125</v>
      </c>
      <c r="D5" s="5" t="s">
        <v>126</v>
      </c>
      <c r="E5" s="5" t="s">
        <v>102</v>
      </c>
      <c r="F5" s="4">
        <v>1953</v>
      </c>
      <c r="G5" s="5" t="s">
        <v>37</v>
      </c>
      <c r="H5" s="4"/>
      <c r="K5" s="2" t="e">
        <f>Tableau316[[#This Row],[300m]]+Tableau316[[#This Row],[Gren]]+#REF!</f>
        <v>#REF!</v>
      </c>
      <c r="L5" s="4">
        <v>35</v>
      </c>
      <c r="M5" s="4">
        <v>35</v>
      </c>
      <c r="P5" s="5"/>
    </row>
    <row r="6" spans="1:16" hidden="1" x14ac:dyDescent="0.25">
      <c r="B6" s="5" t="s">
        <v>45</v>
      </c>
      <c r="C6" s="1" t="s">
        <v>46</v>
      </c>
      <c r="D6" s="5" t="s">
        <v>47</v>
      </c>
      <c r="E6" s="5" t="s">
        <v>39</v>
      </c>
      <c r="F6" s="4">
        <v>1951</v>
      </c>
      <c r="G6" s="5" t="s">
        <v>37</v>
      </c>
      <c r="H6" s="4">
        <v>1</v>
      </c>
      <c r="I6" s="4">
        <v>760</v>
      </c>
      <c r="J6" s="4">
        <v>710</v>
      </c>
      <c r="K6" s="2" t="e">
        <f>Tableau316[[#This Row],[300m]]+Tableau316[[#This Row],[Gren]]+#REF!</f>
        <v>#REF!</v>
      </c>
      <c r="L6" s="4">
        <v>35</v>
      </c>
      <c r="M6" s="4" t="s">
        <v>8</v>
      </c>
      <c r="P6" s="5"/>
    </row>
    <row r="7" spans="1:16" hidden="1" x14ac:dyDescent="0.25">
      <c r="B7" s="5" t="s">
        <v>73</v>
      </c>
      <c r="C7" s="1" t="s">
        <v>75</v>
      </c>
      <c r="D7" s="5" t="s">
        <v>74</v>
      </c>
      <c r="E7" s="5" t="s">
        <v>76</v>
      </c>
      <c r="F7" s="4">
        <v>1987</v>
      </c>
      <c r="G7" s="5" t="s">
        <v>62</v>
      </c>
      <c r="H7" s="4">
        <v>1</v>
      </c>
      <c r="I7" s="4">
        <v>820</v>
      </c>
      <c r="J7" s="4">
        <v>518</v>
      </c>
      <c r="K7" s="2" t="e">
        <f>Tableau316[[#This Row],[300m]]+Tableau316[[#This Row],[Gren]]+#REF!</f>
        <v>#REF!</v>
      </c>
      <c r="L7" s="4">
        <v>35</v>
      </c>
      <c r="O7" s="4">
        <v>35</v>
      </c>
      <c r="P7" s="5"/>
    </row>
    <row r="8" spans="1:16" hidden="1" x14ac:dyDescent="0.25">
      <c r="B8" s="5" t="s">
        <v>40</v>
      </c>
      <c r="C8" s="1" t="s">
        <v>48</v>
      </c>
      <c r="D8" s="5" t="s">
        <v>49</v>
      </c>
      <c r="E8" s="5" t="s">
        <v>39</v>
      </c>
      <c r="F8" s="4">
        <v>1958</v>
      </c>
      <c r="G8" s="5" t="s">
        <v>37</v>
      </c>
      <c r="H8" s="4">
        <v>1</v>
      </c>
      <c r="I8" s="4">
        <v>700</v>
      </c>
      <c r="J8" s="4">
        <v>520</v>
      </c>
      <c r="K8" s="2" t="e">
        <f>Tableau316[[#This Row],[300m]]+Tableau316[[#This Row],[Gren]]+#REF!</f>
        <v>#REF!</v>
      </c>
      <c r="L8" s="4">
        <v>35</v>
      </c>
      <c r="M8" s="4" t="s">
        <v>8</v>
      </c>
      <c r="P8" s="5"/>
    </row>
    <row r="9" spans="1:16" hidden="1" x14ac:dyDescent="0.25">
      <c r="B9" s="5" t="s">
        <v>105</v>
      </c>
      <c r="C9" s="1" t="s">
        <v>122</v>
      </c>
      <c r="D9" s="5" t="s">
        <v>47</v>
      </c>
      <c r="E9" s="5" t="s">
        <v>102</v>
      </c>
      <c r="F9" s="4">
        <v>1952</v>
      </c>
      <c r="G9" s="5" t="s">
        <v>37</v>
      </c>
      <c r="H9" s="4"/>
      <c r="K9" s="2" t="e">
        <f>Tableau316[[#This Row],[300m]]+Tableau316[[#This Row],[Gren]]+#REF!</f>
        <v>#REF!</v>
      </c>
      <c r="L9" s="4">
        <v>35</v>
      </c>
      <c r="M9" s="4">
        <v>35</v>
      </c>
      <c r="P9" s="5"/>
    </row>
    <row r="10" spans="1:16" hidden="1" x14ac:dyDescent="0.25">
      <c r="B10" s="5" t="s">
        <v>66</v>
      </c>
      <c r="C10" s="1" t="s">
        <v>67</v>
      </c>
      <c r="D10" s="5" t="s">
        <v>68</v>
      </c>
      <c r="E10" s="5" t="s">
        <v>72</v>
      </c>
      <c r="F10" s="4">
        <v>1977</v>
      </c>
      <c r="G10" s="7" t="s">
        <v>38</v>
      </c>
      <c r="H10" s="4">
        <v>1</v>
      </c>
      <c r="I10" s="4">
        <v>820</v>
      </c>
      <c r="J10" s="4">
        <v>714</v>
      </c>
      <c r="K10" s="2" t="e">
        <f>Tableau316[[#This Row],[300m]]+Tableau316[[#This Row],[Gren]]+#REF!</f>
        <v>#REF!</v>
      </c>
      <c r="L10" s="4">
        <v>35</v>
      </c>
      <c r="N10" s="4">
        <v>35</v>
      </c>
      <c r="P10" s="5"/>
    </row>
    <row r="11" spans="1:16" hidden="1" x14ac:dyDescent="0.25">
      <c r="B11" s="5" t="s">
        <v>82</v>
      </c>
      <c r="C11" s="1" t="s">
        <v>83</v>
      </c>
      <c r="D11" s="5" t="s">
        <v>84</v>
      </c>
      <c r="E11" s="5" t="s">
        <v>8</v>
      </c>
      <c r="F11" s="4">
        <v>2000</v>
      </c>
      <c r="G11" s="8" t="s">
        <v>36</v>
      </c>
      <c r="H11" s="4">
        <v>1</v>
      </c>
      <c r="I11" s="4">
        <v>0</v>
      </c>
      <c r="J11" s="4">
        <v>331</v>
      </c>
      <c r="K11" s="2" t="e">
        <f>Tableau316[[#This Row],[300m]]+Tableau316[[#This Row],[Gren]]+#REF!</f>
        <v>#REF!</v>
      </c>
      <c r="L11" s="4">
        <v>35</v>
      </c>
      <c r="M11" s="4" t="s">
        <v>8</v>
      </c>
      <c r="P11" s="5"/>
    </row>
    <row r="12" spans="1:16" x14ac:dyDescent="0.25">
      <c r="A12" s="16">
        <v>1</v>
      </c>
      <c r="B12" s="5" t="s">
        <v>12</v>
      </c>
      <c r="C12" s="1" t="s">
        <v>23</v>
      </c>
      <c r="D12" s="5" t="s">
        <v>25</v>
      </c>
      <c r="E12" s="5" t="s">
        <v>8</v>
      </c>
      <c r="F12" s="9">
        <v>2004</v>
      </c>
      <c r="G12" s="8" t="s">
        <v>35</v>
      </c>
      <c r="H12" s="4"/>
      <c r="I12" s="4">
        <v>560</v>
      </c>
      <c r="J12" s="4">
        <v>867</v>
      </c>
      <c r="K12" s="2">
        <f>Tableau316[[#This Row],[300m]]+Tableau316[[#This Row],[Gren]]</f>
        <v>1427</v>
      </c>
      <c r="L12" s="11">
        <v>25</v>
      </c>
      <c r="M12" s="11" t="s">
        <v>8</v>
      </c>
      <c r="P12" s="5"/>
    </row>
    <row r="13" spans="1:16" hidden="1" x14ac:dyDescent="0.25">
      <c r="B13" s="5" t="s">
        <v>57</v>
      </c>
      <c r="C13" s="1" t="s">
        <v>58</v>
      </c>
      <c r="D13" s="5" t="s">
        <v>59</v>
      </c>
      <c r="E13" s="5" t="s">
        <v>39</v>
      </c>
      <c r="F13" s="4">
        <v>1992</v>
      </c>
      <c r="G13" s="7" t="s">
        <v>62</v>
      </c>
      <c r="H13" s="4">
        <v>1</v>
      </c>
      <c r="I13" s="4">
        <v>660</v>
      </c>
      <c r="J13" s="4">
        <v>717</v>
      </c>
      <c r="K13" s="2">
        <f>Tableau316[[#This Row],[300m]]+Tableau316[[#This Row],[Gren]]</f>
        <v>1377</v>
      </c>
      <c r="L13" s="4">
        <v>35</v>
      </c>
      <c r="M13" s="4" t="s">
        <v>8</v>
      </c>
      <c r="P13" s="5"/>
    </row>
    <row r="14" spans="1:16" hidden="1" x14ac:dyDescent="0.25">
      <c r="B14" s="5" t="s">
        <v>103</v>
      </c>
      <c r="C14" s="1" t="s">
        <v>104</v>
      </c>
      <c r="D14" s="5" t="s">
        <v>11</v>
      </c>
      <c r="E14" s="5" t="s">
        <v>102</v>
      </c>
      <c r="F14" s="4">
        <v>1952</v>
      </c>
      <c r="G14" s="5" t="s">
        <v>37</v>
      </c>
      <c r="H14" s="4"/>
      <c r="K14" s="2">
        <f>Tableau316[[#This Row],[300m]]+Tableau316[[#This Row],[Gren]]</f>
        <v>0</v>
      </c>
      <c r="L14" s="4">
        <v>35</v>
      </c>
      <c r="M14" s="4">
        <v>35</v>
      </c>
      <c r="P14" s="5"/>
    </row>
    <row r="15" spans="1:16" hidden="1" x14ac:dyDescent="0.25">
      <c r="B15" s="5" t="s">
        <v>132</v>
      </c>
      <c r="C15" s="1" t="s">
        <v>135</v>
      </c>
      <c r="D15" s="5" t="s">
        <v>16</v>
      </c>
      <c r="E15" s="5" t="s">
        <v>131</v>
      </c>
      <c r="F15" s="4">
        <v>1944</v>
      </c>
      <c r="G15" s="5" t="s">
        <v>37</v>
      </c>
      <c r="H15" s="4"/>
      <c r="K15" s="2">
        <f>Tableau316[[#This Row],[300m]]+Tableau316[[#This Row],[Gren]]</f>
        <v>0</v>
      </c>
      <c r="L15" s="4">
        <v>35</v>
      </c>
      <c r="M15" s="4">
        <v>35</v>
      </c>
      <c r="P15" s="5"/>
    </row>
    <row r="16" spans="1:16" hidden="1" x14ac:dyDescent="0.25">
      <c r="B16" s="5" t="s">
        <v>146</v>
      </c>
      <c r="C16" s="1" t="s">
        <v>147</v>
      </c>
      <c r="D16" s="5" t="s">
        <v>148</v>
      </c>
      <c r="E16" s="5" t="s">
        <v>102</v>
      </c>
      <c r="F16" s="4">
        <v>1948</v>
      </c>
      <c r="G16" s="5" t="s">
        <v>37</v>
      </c>
      <c r="H16" s="4"/>
      <c r="K16" s="2">
        <f>Tableau316[[#This Row],[300m]]+Tableau316[[#This Row],[Gren]]</f>
        <v>0</v>
      </c>
      <c r="L16" s="4">
        <v>35</v>
      </c>
      <c r="M16" s="4">
        <v>35</v>
      </c>
      <c r="P16" s="5"/>
    </row>
    <row r="17" spans="1:16" hidden="1" x14ac:dyDescent="0.25">
      <c r="B17" s="5" t="s">
        <v>66</v>
      </c>
      <c r="C17" s="1" t="s">
        <v>157</v>
      </c>
      <c r="D17" s="5" t="s">
        <v>101</v>
      </c>
      <c r="E17" s="5" t="s">
        <v>102</v>
      </c>
      <c r="F17" s="4">
        <v>1947</v>
      </c>
      <c r="G17" s="5" t="s">
        <v>37</v>
      </c>
      <c r="H17" s="4"/>
      <c r="K17" s="2">
        <f>Tableau316[[#This Row],[300m]]+Tableau316[[#This Row],[Gren]]</f>
        <v>0</v>
      </c>
      <c r="L17" s="4">
        <v>35</v>
      </c>
      <c r="M17" s="4">
        <v>35</v>
      </c>
      <c r="P17" s="5"/>
    </row>
    <row r="18" spans="1:16" hidden="1" x14ac:dyDescent="0.25">
      <c r="B18" s="5" t="s">
        <v>20</v>
      </c>
      <c r="C18" s="1" t="s">
        <v>136</v>
      </c>
      <c r="D18" s="5" t="s">
        <v>137</v>
      </c>
      <c r="E18" s="5" t="s">
        <v>138</v>
      </c>
      <c r="F18" s="4">
        <v>1962</v>
      </c>
      <c r="G18" s="5" t="s">
        <v>37</v>
      </c>
      <c r="H18" s="4">
        <v>1</v>
      </c>
      <c r="I18" s="4">
        <v>840</v>
      </c>
      <c r="J18" s="4">
        <v>797</v>
      </c>
      <c r="K18" s="2">
        <f>Tableau316[[#This Row],[300m]]+Tableau316[[#This Row],[Gren]]</f>
        <v>1637</v>
      </c>
      <c r="L18" s="4">
        <v>40</v>
      </c>
      <c r="N18" s="4">
        <v>40</v>
      </c>
      <c r="P18" s="5"/>
    </row>
    <row r="19" spans="1:16" x14ac:dyDescent="0.25">
      <c r="A19" s="16">
        <v>2</v>
      </c>
      <c r="B19" s="14" t="s">
        <v>20</v>
      </c>
      <c r="C19" s="15" t="s">
        <v>149</v>
      </c>
      <c r="D19" s="14" t="s">
        <v>160</v>
      </c>
      <c r="E19" s="5" t="s">
        <v>151</v>
      </c>
      <c r="F19" s="4">
        <v>1975</v>
      </c>
      <c r="G19" s="5" t="s">
        <v>38</v>
      </c>
      <c r="H19" s="4"/>
      <c r="I19" s="4">
        <v>620</v>
      </c>
      <c r="J19" s="4">
        <v>802</v>
      </c>
      <c r="K19" s="2">
        <f>Tableau316[[#This Row],[300m]]+Tableau316[[#This Row],[Gren]]</f>
        <v>1422</v>
      </c>
      <c r="L19" s="4">
        <v>0</v>
      </c>
      <c r="P19" s="5"/>
    </row>
    <row r="20" spans="1:16" hidden="1" x14ac:dyDescent="0.25">
      <c r="B20" s="5" t="s">
        <v>66</v>
      </c>
      <c r="C20" s="1" t="s">
        <v>123</v>
      </c>
      <c r="D20" s="5" t="s">
        <v>124</v>
      </c>
      <c r="E20" s="5" t="s">
        <v>102</v>
      </c>
      <c r="F20" s="4">
        <v>1950</v>
      </c>
      <c r="G20" s="5" t="s">
        <v>37</v>
      </c>
      <c r="H20" s="4"/>
      <c r="K20" s="2">
        <f>Tableau316[[#This Row],[300m]]+Tableau316[[#This Row],[Gren]]</f>
        <v>0</v>
      </c>
      <c r="L20" s="4">
        <v>35</v>
      </c>
      <c r="M20" s="4">
        <v>35</v>
      </c>
      <c r="P20" s="5"/>
    </row>
    <row r="21" spans="1:16" hidden="1" x14ac:dyDescent="0.25">
      <c r="B21" s="5" t="s">
        <v>9</v>
      </c>
      <c r="C21" s="1" t="s">
        <v>10</v>
      </c>
      <c r="D21" s="5" t="s">
        <v>11</v>
      </c>
      <c r="E21" s="5" t="s">
        <v>8</v>
      </c>
      <c r="F21" s="9">
        <v>1960</v>
      </c>
      <c r="G21" s="5" t="s">
        <v>37</v>
      </c>
      <c r="H21" s="4">
        <v>1</v>
      </c>
      <c r="I21" s="4">
        <v>860</v>
      </c>
      <c r="J21" s="4">
        <v>837</v>
      </c>
      <c r="K21" s="2">
        <f>Tableau316[[#This Row],[300m]]+Tableau316[[#This Row],[Gren]]</f>
        <v>1697</v>
      </c>
      <c r="L21" s="4">
        <v>35</v>
      </c>
      <c r="M21" s="4" t="s">
        <v>8</v>
      </c>
      <c r="P21" s="5"/>
    </row>
    <row r="22" spans="1:16" hidden="1" x14ac:dyDescent="0.25">
      <c r="B22" s="5" t="s">
        <v>5</v>
      </c>
      <c r="C22" s="1" t="s">
        <v>31</v>
      </c>
      <c r="D22" s="5" t="s">
        <v>32</v>
      </c>
      <c r="E22" s="5" t="s">
        <v>33</v>
      </c>
      <c r="F22" s="9">
        <v>1996</v>
      </c>
      <c r="G22" s="8" t="s">
        <v>36</v>
      </c>
      <c r="H22" s="4">
        <v>1</v>
      </c>
      <c r="K22" s="2">
        <f>Tableau316[[#This Row],[300m]]+Tableau316[[#This Row],[Gren]]</f>
        <v>0</v>
      </c>
      <c r="L22" s="4">
        <v>35</v>
      </c>
      <c r="P22" s="5"/>
    </row>
    <row r="23" spans="1:16" hidden="1" x14ac:dyDescent="0.25">
      <c r="B23" s="5" t="s">
        <v>105</v>
      </c>
      <c r="C23" s="1" t="s">
        <v>106</v>
      </c>
      <c r="D23" s="5" t="s">
        <v>7</v>
      </c>
      <c r="E23" s="5" t="s">
        <v>102</v>
      </c>
      <c r="F23" s="4">
        <v>1947</v>
      </c>
      <c r="G23" s="5" t="s">
        <v>37</v>
      </c>
      <c r="H23" s="4"/>
      <c r="K23" s="2">
        <f>Tableau316[[#This Row],[300m]]+Tableau316[[#This Row],[Gren]]</f>
        <v>0</v>
      </c>
      <c r="L23" s="4">
        <v>35</v>
      </c>
      <c r="M23" s="4">
        <v>35</v>
      </c>
      <c r="P23" s="5"/>
    </row>
    <row r="24" spans="1:16" hidden="1" x14ac:dyDescent="0.25">
      <c r="B24" s="5" t="s">
        <v>116</v>
      </c>
      <c r="C24" s="1" t="s">
        <v>117</v>
      </c>
      <c r="D24" s="5" t="s">
        <v>118</v>
      </c>
      <c r="E24" s="5" t="s">
        <v>102</v>
      </c>
      <c r="F24" s="4">
        <v>1961</v>
      </c>
      <c r="G24" s="5" t="s">
        <v>37</v>
      </c>
      <c r="H24" s="4"/>
      <c r="K24" s="2">
        <f>Tableau316[[#This Row],[300m]]+Tableau316[[#This Row],[Gren]]</f>
        <v>0</v>
      </c>
      <c r="L24" s="4">
        <v>35</v>
      </c>
      <c r="M24" s="4">
        <v>35</v>
      </c>
      <c r="P24" s="5"/>
    </row>
    <row r="25" spans="1:16" hidden="1" x14ac:dyDescent="0.25">
      <c r="B25" s="5" t="s">
        <v>20</v>
      </c>
      <c r="C25" s="1" t="s">
        <v>80</v>
      </c>
      <c r="D25" s="5" t="s">
        <v>81</v>
      </c>
      <c r="E25" s="5" t="s">
        <v>8</v>
      </c>
      <c r="F25" s="4">
        <v>2000</v>
      </c>
      <c r="G25" s="8" t="s">
        <v>36</v>
      </c>
      <c r="H25" s="4">
        <v>1</v>
      </c>
      <c r="I25" s="4">
        <v>700</v>
      </c>
      <c r="J25" s="4">
        <v>395</v>
      </c>
      <c r="K25" s="2">
        <f>Tableau316[[#This Row],[300m]]+Tableau316[[#This Row],[Gren]]</f>
        <v>1095</v>
      </c>
      <c r="L25" s="4">
        <v>35</v>
      </c>
      <c r="M25" s="4" t="s">
        <v>8</v>
      </c>
      <c r="P25" s="5"/>
    </row>
    <row r="26" spans="1:16" hidden="1" x14ac:dyDescent="0.25">
      <c r="B26" s="5" t="s">
        <v>66</v>
      </c>
      <c r="C26" s="1" t="s">
        <v>139</v>
      </c>
      <c r="D26" s="5" t="s">
        <v>140</v>
      </c>
      <c r="E26" s="5" t="s">
        <v>141</v>
      </c>
      <c r="F26" s="4">
        <v>1943</v>
      </c>
      <c r="G26" s="5" t="s">
        <v>37</v>
      </c>
      <c r="H26" s="4">
        <v>1</v>
      </c>
      <c r="I26" s="4">
        <v>780</v>
      </c>
      <c r="J26" s="4">
        <v>716</v>
      </c>
      <c r="K26" s="2">
        <f>Tableau316[[#This Row],[300m]]+Tableau316[[#This Row],[Gren]]</f>
        <v>1496</v>
      </c>
      <c r="L26" s="4">
        <v>40</v>
      </c>
      <c r="N26" s="4">
        <v>40</v>
      </c>
      <c r="P26" s="5"/>
    </row>
    <row r="27" spans="1:16" hidden="1" x14ac:dyDescent="0.25">
      <c r="B27" s="5" t="s">
        <v>43</v>
      </c>
      <c r="C27" s="1" t="s">
        <v>44</v>
      </c>
      <c r="D27" s="5" t="s">
        <v>19</v>
      </c>
      <c r="E27" s="5" t="s">
        <v>39</v>
      </c>
      <c r="F27" s="4">
        <v>1946</v>
      </c>
      <c r="G27" s="5" t="s">
        <v>37</v>
      </c>
      <c r="H27" s="4">
        <v>1</v>
      </c>
      <c r="I27" s="4">
        <v>620</v>
      </c>
      <c r="J27" s="4">
        <v>693</v>
      </c>
      <c r="K27" s="2">
        <f>Tableau316[[#This Row],[300m]]+Tableau316[[#This Row],[Gren]]</f>
        <v>1313</v>
      </c>
      <c r="L27" s="4">
        <v>35</v>
      </c>
      <c r="M27" s="4" t="s">
        <v>8</v>
      </c>
      <c r="P27" s="5"/>
    </row>
    <row r="28" spans="1:16" hidden="1" x14ac:dyDescent="0.25">
      <c r="B28" s="5" t="s">
        <v>108</v>
      </c>
      <c r="C28" s="1" t="s">
        <v>107</v>
      </c>
      <c r="D28" s="5" t="s">
        <v>109</v>
      </c>
      <c r="E28" s="5" t="s">
        <v>102</v>
      </c>
      <c r="F28" s="4">
        <v>1951</v>
      </c>
      <c r="G28" s="5" t="s">
        <v>37</v>
      </c>
      <c r="H28" s="4"/>
      <c r="K28" s="2">
        <f>Tableau316[[#This Row],[300m]]+Tableau316[[#This Row],[Gren]]</f>
        <v>0</v>
      </c>
      <c r="L28" s="4">
        <v>35</v>
      </c>
      <c r="M28" s="4">
        <v>35</v>
      </c>
      <c r="P28" s="5"/>
    </row>
    <row r="29" spans="1:16" ht="15.75" thickBot="1" x14ac:dyDescent="0.3">
      <c r="A29" s="16">
        <v>3</v>
      </c>
      <c r="B29" s="14"/>
      <c r="C29" s="15" t="s">
        <v>149</v>
      </c>
      <c r="D29" s="14" t="s">
        <v>150</v>
      </c>
      <c r="E29" s="5" t="s">
        <v>151</v>
      </c>
      <c r="F29" s="4">
        <v>2011</v>
      </c>
      <c r="G29" s="5" t="s">
        <v>158</v>
      </c>
      <c r="H29" s="4"/>
      <c r="I29" s="4">
        <v>700</v>
      </c>
      <c r="J29" s="4">
        <v>698</v>
      </c>
      <c r="K29" s="2">
        <f>Tableau316[[#This Row],[300m]]+Tableau316[[#This Row],[Gren]]</f>
        <v>1398</v>
      </c>
      <c r="L29" s="4">
        <v>0</v>
      </c>
      <c r="P29" s="5"/>
    </row>
    <row r="30" spans="1:16" ht="15.75" hidden="1" thickBot="1" x14ac:dyDescent="0.3">
      <c r="B30" s="5" t="s">
        <v>40</v>
      </c>
      <c r="C30" s="1" t="s">
        <v>41</v>
      </c>
      <c r="D30" s="5" t="s">
        <v>42</v>
      </c>
      <c r="E30" s="5" t="s">
        <v>39</v>
      </c>
      <c r="F30" s="4">
        <v>1969</v>
      </c>
      <c r="G30" s="5" t="s">
        <v>37</v>
      </c>
      <c r="H30" s="4">
        <v>1</v>
      </c>
      <c r="I30" s="4">
        <v>780</v>
      </c>
      <c r="J30" s="4">
        <v>580</v>
      </c>
      <c r="K30" s="2">
        <f>Tableau316[[#This Row],[300m]]+Tableau316[[#This Row],[Gren]]</f>
        <v>1360</v>
      </c>
      <c r="L30" s="4">
        <v>35</v>
      </c>
      <c r="M30" s="4" t="s">
        <v>8</v>
      </c>
      <c r="P30" s="5"/>
    </row>
    <row r="31" spans="1:16" ht="15.75" hidden="1" thickBot="1" x14ac:dyDescent="0.3">
      <c r="B31" s="5" t="s">
        <v>20</v>
      </c>
      <c r="C31" s="1" t="s">
        <v>142</v>
      </c>
      <c r="D31" s="5" t="s">
        <v>143</v>
      </c>
      <c r="E31" s="5" t="s">
        <v>141</v>
      </c>
      <c r="F31" s="4">
        <v>1955</v>
      </c>
      <c r="G31" s="5" t="s">
        <v>37</v>
      </c>
      <c r="H31" s="4">
        <v>1</v>
      </c>
      <c r="I31" s="4">
        <v>780</v>
      </c>
      <c r="J31" s="4">
        <v>669</v>
      </c>
      <c r="K31" s="2">
        <f>Tableau316[[#This Row],[300m]]+Tableau316[[#This Row],[Gren]]</f>
        <v>1449</v>
      </c>
      <c r="L31" s="4">
        <v>40</v>
      </c>
      <c r="N31" s="4">
        <v>40</v>
      </c>
      <c r="P31" s="5"/>
    </row>
    <row r="32" spans="1:16" ht="15.75" hidden="1" thickBot="1" x14ac:dyDescent="0.3">
      <c r="B32" s="5" t="s">
        <v>17</v>
      </c>
      <c r="C32" s="1" t="s">
        <v>18</v>
      </c>
      <c r="D32" s="5" t="s">
        <v>19</v>
      </c>
      <c r="E32" s="5" t="s">
        <v>8</v>
      </c>
      <c r="F32" s="9">
        <v>1979</v>
      </c>
      <c r="G32" s="8" t="s">
        <v>38</v>
      </c>
      <c r="H32" s="4">
        <v>1</v>
      </c>
      <c r="I32" s="4">
        <v>560</v>
      </c>
      <c r="J32" s="4">
        <v>747</v>
      </c>
      <c r="K32" s="2">
        <f>Tableau316[[#This Row],[300m]]+Tableau316[[#This Row],[Gren]]</f>
        <v>1307</v>
      </c>
      <c r="L32" s="4">
        <v>35</v>
      </c>
      <c r="M32" s="4" t="s">
        <v>8</v>
      </c>
      <c r="P32" s="5"/>
    </row>
    <row r="33" spans="1:16" ht="15.75" hidden="1" thickBot="1" x14ac:dyDescent="0.3">
      <c r="B33" s="5" t="s">
        <v>50</v>
      </c>
      <c r="C33" s="1" t="s">
        <v>51</v>
      </c>
      <c r="D33" s="5" t="s">
        <v>52</v>
      </c>
      <c r="E33" s="5" t="s">
        <v>39</v>
      </c>
      <c r="F33" s="4">
        <v>1955</v>
      </c>
      <c r="G33" s="5" t="s">
        <v>37</v>
      </c>
      <c r="H33" s="4">
        <v>1</v>
      </c>
      <c r="I33" s="4">
        <v>680</v>
      </c>
      <c r="J33" s="4">
        <v>759</v>
      </c>
      <c r="K33" s="2">
        <f>Tableau316[[#This Row],[300m]]+Tableau316[[#This Row],[Gren]]</f>
        <v>1439</v>
      </c>
      <c r="L33" s="4">
        <v>35</v>
      </c>
      <c r="M33" s="4" t="s">
        <v>8</v>
      </c>
      <c r="P33" s="5"/>
    </row>
    <row r="34" spans="1:16" ht="15.75" hidden="1" thickBot="1" x14ac:dyDescent="0.3">
      <c r="B34" s="5" t="s">
        <v>12</v>
      </c>
      <c r="C34" s="1" t="s">
        <v>51</v>
      </c>
      <c r="D34" s="5" t="s">
        <v>53</v>
      </c>
      <c r="E34" s="5" t="s">
        <v>39</v>
      </c>
      <c r="F34" s="4">
        <v>2005</v>
      </c>
      <c r="G34" s="7" t="s">
        <v>35</v>
      </c>
      <c r="H34" s="4"/>
      <c r="I34" s="4">
        <v>500</v>
      </c>
      <c r="J34" s="4">
        <v>800</v>
      </c>
      <c r="K34" s="2">
        <f>Tableau316[[#This Row],[300m]]+Tableau316[[#This Row],[Gren]]</f>
        <v>1300</v>
      </c>
      <c r="L34" s="4">
        <v>35</v>
      </c>
      <c r="M34" s="4" t="s">
        <v>8</v>
      </c>
      <c r="P34" s="5"/>
    </row>
    <row r="35" spans="1:16" ht="15.75" hidden="1" thickBot="1" x14ac:dyDescent="0.3">
      <c r="B35" s="5" t="s">
        <v>132</v>
      </c>
      <c r="C35" s="1" t="s">
        <v>133</v>
      </c>
      <c r="D35" s="5" t="s">
        <v>134</v>
      </c>
      <c r="E35" s="5" t="s">
        <v>131</v>
      </c>
      <c r="F35" s="4">
        <v>1950</v>
      </c>
      <c r="G35" s="5" t="s">
        <v>37</v>
      </c>
      <c r="H35" s="4"/>
      <c r="K35" s="2">
        <f>Tableau316[[#This Row],[300m]]+Tableau316[[#This Row],[Gren]]</f>
        <v>0</v>
      </c>
      <c r="L35" s="4">
        <v>35</v>
      </c>
      <c r="M35" s="4">
        <v>35</v>
      </c>
      <c r="P35" s="5"/>
    </row>
    <row r="36" spans="1:16" ht="15.75" hidden="1" thickBot="1" x14ac:dyDescent="0.3">
      <c r="B36" s="5" t="s">
        <v>66</v>
      </c>
      <c r="C36" s="1" t="s">
        <v>85</v>
      </c>
      <c r="D36" s="5" t="s">
        <v>49</v>
      </c>
      <c r="E36" s="5" t="s">
        <v>72</v>
      </c>
      <c r="F36" s="4">
        <v>1980</v>
      </c>
      <c r="G36" s="5" t="s">
        <v>38</v>
      </c>
      <c r="H36" s="4">
        <v>1</v>
      </c>
      <c r="I36" s="4">
        <v>760</v>
      </c>
      <c r="J36" s="4">
        <v>443</v>
      </c>
      <c r="K36" s="2">
        <f>Tableau316[[#This Row],[300m]]+Tableau316[[#This Row],[Gren]]</f>
        <v>1203</v>
      </c>
      <c r="L36" s="4">
        <v>35</v>
      </c>
      <c r="N36" s="4">
        <v>35</v>
      </c>
      <c r="P36" s="5"/>
    </row>
    <row r="37" spans="1:16" ht="15.75" hidden="1" thickBot="1" x14ac:dyDescent="0.3">
      <c r="B37" s="12" t="s">
        <v>86</v>
      </c>
      <c r="C37" s="3" t="s">
        <v>85</v>
      </c>
      <c r="D37" s="13" t="s">
        <v>87</v>
      </c>
      <c r="E37" s="5" t="s">
        <v>72</v>
      </c>
      <c r="F37" s="4">
        <v>2007</v>
      </c>
      <c r="G37" s="5" t="s">
        <v>35</v>
      </c>
      <c r="H37" s="4">
        <v>1</v>
      </c>
      <c r="I37" s="4">
        <v>560</v>
      </c>
      <c r="J37" s="4">
        <v>526</v>
      </c>
      <c r="K37" s="2">
        <f>Tableau316[[#This Row],[300m]]+Tableau316[[#This Row],[Gren]]</f>
        <v>1086</v>
      </c>
      <c r="L37" s="4">
        <v>35</v>
      </c>
      <c r="N37" s="4">
        <v>35</v>
      </c>
      <c r="P37" s="5"/>
    </row>
    <row r="38" spans="1:16" ht="15.75" thickBot="1" x14ac:dyDescent="0.3">
      <c r="A38" s="16">
        <v>4</v>
      </c>
      <c r="B38" s="12" t="s">
        <v>77</v>
      </c>
      <c r="C38" s="3" t="s">
        <v>78</v>
      </c>
      <c r="D38" s="13" t="s">
        <v>79</v>
      </c>
      <c r="E38" s="5" t="s">
        <v>76</v>
      </c>
      <c r="F38" s="4">
        <v>1956</v>
      </c>
      <c r="G38" s="5" t="s">
        <v>37</v>
      </c>
      <c r="H38" s="4"/>
      <c r="I38" s="4">
        <v>760</v>
      </c>
      <c r="J38" s="4">
        <v>635</v>
      </c>
      <c r="K38" s="2">
        <f>Tableau316[[#This Row],[300m]]+Tableau316[[#This Row],[Gren]]</f>
        <v>1395</v>
      </c>
      <c r="L38" s="11">
        <v>25</v>
      </c>
      <c r="M38" s="11"/>
      <c r="N38" s="4">
        <v>25</v>
      </c>
      <c r="P38" s="5"/>
    </row>
    <row r="39" spans="1:16" x14ac:dyDescent="0.25">
      <c r="A39" s="16">
        <v>5</v>
      </c>
      <c r="B39" s="5" t="s">
        <v>9</v>
      </c>
      <c r="C39" s="1" t="s">
        <v>27</v>
      </c>
      <c r="D39" s="5" t="s">
        <v>28</v>
      </c>
      <c r="E39" s="5" t="s">
        <v>8</v>
      </c>
      <c r="F39" s="9">
        <v>1948</v>
      </c>
      <c r="G39" s="5" t="s">
        <v>37</v>
      </c>
      <c r="H39" s="4"/>
      <c r="I39" s="4">
        <v>580</v>
      </c>
      <c r="J39" s="4">
        <v>530</v>
      </c>
      <c r="K39" s="2">
        <f>Tableau316[[#This Row],[300m]]+Tableau316[[#This Row],[Gren]]</f>
        <v>1110</v>
      </c>
      <c r="L39" s="10">
        <v>27</v>
      </c>
      <c r="M39" s="10" t="s">
        <v>8</v>
      </c>
      <c r="P39" s="5"/>
    </row>
    <row r="40" spans="1:16" hidden="1" x14ac:dyDescent="0.25">
      <c r="B40" s="14" t="s">
        <v>66</v>
      </c>
      <c r="C40" s="15" t="s">
        <v>110</v>
      </c>
      <c r="D40" s="14" t="s">
        <v>11</v>
      </c>
      <c r="F40" s="4">
        <v>1947</v>
      </c>
      <c r="G40" s="5" t="s">
        <v>37</v>
      </c>
      <c r="H40" s="4"/>
      <c r="K40" s="2">
        <f>Tableau316[[#This Row],[300m]]+Tableau316[[#This Row],[Gren]]</f>
        <v>0</v>
      </c>
      <c r="L40" s="4">
        <v>35</v>
      </c>
      <c r="P40" s="5"/>
    </row>
    <row r="41" spans="1:16" hidden="1" x14ac:dyDescent="0.25">
      <c r="B41" s="5" t="s">
        <v>17</v>
      </c>
      <c r="C41" s="1" t="s">
        <v>119</v>
      </c>
      <c r="D41" s="5" t="s">
        <v>47</v>
      </c>
      <c r="E41" s="5" t="s">
        <v>102</v>
      </c>
      <c r="F41" s="4">
        <v>1941</v>
      </c>
      <c r="G41" s="5" t="s">
        <v>37</v>
      </c>
      <c r="H41" s="4"/>
      <c r="K41" s="2">
        <f>Tableau316[[#This Row],[300m]]+Tableau316[[#This Row],[Gren]]</f>
        <v>0</v>
      </c>
      <c r="L41" s="4">
        <v>35</v>
      </c>
      <c r="M41" s="4">
        <v>35</v>
      </c>
      <c r="P41" s="5"/>
    </row>
    <row r="42" spans="1:16" hidden="1" x14ac:dyDescent="0.25">
      <c r="B42" s="5" t="s">
        <v>69</v>
      </c>
      <c r="C42" s="1" t="s">
        <v>70</v>
      </c>
      <c r="D42" s="5" t="s">
        <v>71</v>
      </c>
      <c r="E42" s="5" t="s">
        <v>72</v>
      </c>
      <c r="F42" s="4">
        <v>1975</v>
      </c>
      <c r="G42" s="7" t="s">
        <v>38</v>
      </c>
      <c r="H42" s="4">
        <v>1</v>
      </c>
      <c r="I42" s="4">
        <v>760</v>
      </c>
      <c r="J42" s="4">
        <v>532</v>
      </c>
      <c r="K42" s="2">
        <f>Tableau316[[#This Row],[300m]]+Tableau316[[#This Row],[Gren]]</f>
        <v>1292</v>
      </c>
      <c r="L42" s="4">
        <v>35</v>
      </c>
      <c r="N42" s="4">
        <v>35</v>
      </c>
      <c r="P42" s="5"/>
    </row>
    <row r="43" spans="1:16" hidden="1" x14ac:dyDescent="0.25">
      <c r="B43" s="5" t="s">
        <v>20</v>
      </c>
      <c r="C43" s="1" t="s">
        <v>21</v>
      </c>
      <c r="D43" s="5" t="s">
        <v>22</v>
      </c>
      <c r="E43" s="5" t="s">
        <v>8</v>
      </c>
      <c r="F43" s="9">
        <v>2001</v>
      </c>
      <c r="G43" s="8" t="s">
        <v>36</v>
      </c>
      <c r="H43" s="4">
        <v>1</v>
      </c>
      <c r="I43" s="4">
        <v>840</v>
      </c>
      <c r="J43" s="4">
        <v>666</v>
      </c>
      <c r="K43" s="2">
        <f>Tableau316[[#This Row],[300m]]+Tableau316[[#This Row],[Gren]]</f>
        <v>1506</v>
      </c>
      <c r="L43" s="4">
        <v>35</v>
      </c>
      <c r="M43" s="4" t="s">
        <v>8</v>
      </c>
      <c r="P43" s="5"/>
    </row>
    <row r="44" spans="1:16" hidden="1" x14ac:dyDescent="0.25">
      <c r="B44" s="5" t="s">
        <v>103</v>
      </c>
      <c r="C44" s="1" t="s">
        <v>144</v>
      </c>
      <c r="D44" s="5" t="s">
        <v>145</v>
      </c>
      <c r="E44" s="5" t="s">
        <v>102</v>
      </c>
      <c r="F44" s="4">
        <v>1941</v>
      </c>
      <c r="G44" s="5" t="s">
        <v>37</v>
      </c>
      <c r="H44" s="4"/>
      <c r="K44" s="2">
        <f>Tableau316[[#This Row],[300m]]+Tableau316[[#This Row],[Gren]]</f>
        <v>0</v>
      </c>
      <c r="L44" s="4">
        <v>35</v>
      </c>
      <c r="M44" s="4">
        <v>35</v>
      </c>
      <c r="P44" s="5"/>
    </row>
    <row r="45" spans="1:16" hidden="1" x14ac:dyDescent="0.25">
      <c r="B45" s="5" t="s">
        <v>12</v>
      </c>
      <c r="C45" s="1" t="s">
        <v>13</v>
      </c>
      <c r="D45" s="5" t="s">
        <v>14</v>
      </c>
      <c r="E45" s="5" t="s">
        <v>8</v>
      </c>
      <c r="F45" s="9">
        <v>2005</v>
      </c>
      <c r="G45" s="8" t="s">
        <v>35</v>
      </c>
      <c r="H45" s="4">
        <v>1</v>
      </c>
      <c r="I45" s="4">
        <v>800</v>
      </c>
      <c r="J45" s="4">
        <v>723</v>
      </c>
      <c r="K45" s="2">
        <f>Tableau316[[#This Row],[300m]]+Tableau316[[#This Row],[Gren]]</f>
        <v>1523</v>
      </c>
      <c r="L45" s="4">
        <v>35</v>
      </c>
      <c r="M45" s="4" t="s">
        <v>8</v>
      </c>
      <c r="P45" s="5"/>
    </row>
    <row r="46" spans="1:16" hidden="1" x14ac:dyDescent="0.25">
      <c r="B46" s="14" t="s">
        <v>9</v>
      </c>
      <c r="C46" s="15" t="s">
        <v>97</v>
      </c>
      <c r="D46" s="14" t="s">
        <v>98</v>
      </c>
      <c r="F46" s="4">
        <v>1946</v>
      </c>
      <c r="G46" s="5" t="s">
        <v>37</v>
      </c>
      <c r="H46" s="4"/>
      <c r="I46" s="4">
        <v>820</v>
      </c>
      <c r="K46" s="2">
        <f>Tableau316[[#This Row],[300m]]+Tableau316[[#This Row],[Gren]]</f>
        <v>820</v>
      </c>
      <c r="L46" s="4">
        <v>57</v>
      </c>
      <c r="N46" s="4">
        <v>57</v>
      </c>
      <c r="P46" s="5"/>
    </row>
    <row r="47" spans="1:16" hidden="1" x14ac:dyDescent="0.25">
      <c r="B47" s="5" t="s">
        <v>12</v>
      </c>
      <c r="C47" s="1" t="s">
        <v>23</v>
      </c>
      <c r="D47" s="5" t="s">
        <v>24</v>
      </c>
      <c r="E47" s="5" t="s">
        <v>8</v>
      </c>
      <c r="F47" s="9">
        <v>2004</v>
      </c>
      <c r="G47" s="8" t="s">
        <v>35</v>
      </c>
      <c r="H47" s="4">
        <v>1</v>
      </c>
      <c r="I47" s="4">
        <v>800</v>
      </c>
      <c r="J47" s="4">
        <v>663</v>
      </c>
      <c r="K47" s="2">
        <f>Tableau316[[#This Row],[300m]]+Tableau316[[#This Row],[Gren]]</f>
        <v>1463</v>
      </c>
      <c r="L47" s="4">
        <v>35</v>
      </c>
      <c r="M47" s="4" t="s">
        <v>8</v>
      </c>
      <c r="P47" s="5"/>
    </row>
    <row r="48" spans="1:16" x14ac:dyDescent="0.25">
      <c r="A48" s="16">
        <v>6</v>
      </c>
      <c r="B48" s="5" t="s">
        <v>17</v>
      </c>
      <c r="C48" s="1" t="s">
        <v>111</v>
      </c>
      <c r="D48" s="5" t="s">
        <v>112</v>
      </c>
      <c r="E48" s="5" t="s">
        <v>113</v>
      </c>
      <c r="F48" s="4">
        <v>1966</v>
      </c>
      <c r="G48" s="5" t="s">
        <v>37</v>
      </c>
      <c r="H48" s="4"/>
      <c r="I48" s="4">
        <v>680</v>
      </c>
      <c r="J48" s="4">
        <v>365</v>
      </c>
      <c r="K48" s="2">
        <f>Tableau316[[#This Row],[300m]]+Tableau316[[#This Row],[Gren]]</f>
        <v>1045</v>
      </c>
      <c r="L48" s="4">
        <v>27</v>
      </c>
      <c r="N48" s="4">
        <v>27</v>
      </c>
      <c r="P48" s="5"/>
    </row>
    <row r="49" spans="2:16" hidden="1" x14ac:dyDescent="0.25">
      <c r="B49" s="5" t="s">
        <v>20</v>
      </c>
      <c r="C49" s="1" t="s">
        <v>127</v>
      </c>
      <c r="D49" s="5" t="s">
        <v>128</v>
      </c>
      <c r="E49" s="5" t="s">
        <v>102</v>
      </c>
      <c r="F49" s="4">
        <v>1947</v>
      </c>
      <c r="G49" s="5" t="s">
        <v>37</v>
      </c>
      <c r="H49" s="4"/>
      <c r="K49" s="2" t="e">
        <f>Tableau316[[#This Row],[300m]]+Tableau316[[#This Row],[Gren]]+#REF!</f>
        <v>#REF!</v>
      </c>
      <c r="L49" s="4">
        <v>35</v>
      </c>
      <c r="M49" s="4">
        <v>35</v>
      </c>
      <c r="P49" s="5"/>
    </row>
    <row r="50" spans="2:16" hidden="1" x14ac:dyDescent="0.25">
      <c r="B50" s="5" t="s">
        <v>154</v>
      </c>
      <c r="C50" s="1" t="s">
        <v>155</v>
      </c>
      <c r="D50" s="5" t="s">
        <v>156</v>
      </c>
      <c r="F50" s="4">
        <v>2004</v>
      </c>
      <c r="G50" s="5" t="s">
        <v>35</v>
      </c>
      <c r="H50" s="4">
        <v>1</v>
      </c>
      <c r="I50" s="5">
        <v>500</v>
      </c>
      <c r="J50" s="5">
        <v>625</v>
      </c>
      <c r="K50" s="2" t="e">
        <f>Tableau316[[#This Row],[300m]]+Tableau316[[#This Row],[Gren]]+#REF!</f>
        <v>#REF!</v>
      </c>
      <c r="L50" s="4">
        <v>35</v>
      </c>
      <c r="M50" s="4" t="s">
        <v>8</v>
      </c>
      <c r="P50" s="5"/>
    </row>
    <row r="51" spans="2:16" hidden="1" x14ac:dyDescent="0.25">
      <c r="B51" s="5" t="s">
        <v>56</v>
      </c>
      <c r="C51" s="1" t="s">
        <v>60</v>
      </c>
      <c r="D51" s="5" t="s">
        <v>61</v>
      </c>
      <c r="E51" s="5" t="s">
        <v>39</v>
      </c>
      <c r="F51" s="4">
        <v>1975</v>
      </c>
      <c r="G51" s="7" t="s">
        <v>38</v>
      </c>
      <c r="H51" s="4">
        <v>1</v>
      </c>
      <c r="I51" s="4">
        <v>660</v>
      </c>
      <c r="J51" s="4">
        <v>686</v>
      </c>
      <c r="K51" s="2" t="e">
        <f>Tableau316[[#This Row],[300m]]+Tableau316[[#This Row],[Gren]]+#REF!</f>
        <v>#REF!</v>
      </c>
      <c r="L51" s="4">
        <v>35</v>
      </c>
      <c r="M51" s="4" t="s">
        <v>8</v>
      </c>
      <c r="P51" s="5"/>
    </row>
    <row r="52" spans="2:16" hidden="1" x14ac:dyDescent="0.25">
      <c r="B52" s="5" t="s">
        <v>77</v>
      </c>
      <c r="C52" s="1" t="s">
        <v>54</v>
      </c>
      <c r="D52" s="5" t="s">
        <v>55</v>
      </c>
      <c r="E52" s="5" t="s">
        <v>39</v>
      </c>
      <c r="F52" s="4">
        <v>1971</v>
      </c>
      <c r="G52" s="5" t="s">
        <v>37</v>
      </c>
      <c r="H52" s="4">
        <v>1</v>
      </c>
      <c r="I52" s="4">
        <v>740</v>
      </c>
      <c r="J52" s="4">
        <v>814</v>
      </c>
      <c r="K52" s="2" t="e">
        <f>Tableau316[[#This Row],[300m]]+Tableau316[[#This Row],[Gren]]+#REF!</f>
        <v>#REF!</v>
      </c>
      <c r="L52" s="4">
        <v>35</v>
      </c>
      <c r="M52" s="4" t="s">
        <v>8</v>
      </c>
      <c r="P52" s="5"/>
    </row>
    <row r="53" spans="2:16" hidden="1" x14ac:dyDescent="0.25">
      <c r="B53" s="5" t="s">
        <v>5</v>
      </c>
      <c r="C53" s="1" t="s">
        <v>15</v>
      </c>
      <c r="D53" s="5" t="s">
        <v>16</v>
      </c>
      <c r="E53" s="5" t="s">
        <v>8</v>
      </c>
      <c r="F53" s="9">
        <v>1973</v>
      </c>
      <c r="G53" s="5" t="s">
        <v>37</v>
      </c>
      <c r="H53" s="4">
        <v>1</v>
      </c>
      <c r="I53" s="4">
        <v>620</v>
      </c>
      <c r="J53" s="4">
        <v>160</v>
      </c>
      <c r="K53" s="2" t="e">
        <f>Tableau316[[#This Row],[300m]]+Tableau316[[#This Row],[Gren]]+#REF!</f>
        <v>#REF!</v>
      </c>
      <c r="L53" s="4">
        <v>35</v>
      </c>
      <c r="M53" s="4" t="s">
        <v>8</v>
      </c>
      <c r="P53" s="5"/>
    </row>
    <row r="54" spans="2:16" hidden="1" x14ac:dyDescent="0.25">
      <c r="B54" s="5" t="s">
        <v>12</v>
      </c>
      <c r="C54" s="1" t="s">
        <v>6</v>
      </c>
      <c r="D54" s="5" t="s">
        <v>26</v>
      </c>
      <c r="E54" s="5" t="s">
        <v>8</v>
      </c>
      <c r="F54" s="9">
        <v>2004</v>
      </c>
      <c r="G54" s="8" t="s">
        <v>35</v>
      </c>
      <c r="H54" s="4">
        <v>1</v>
      </c>
      <c r="I54" s="4">
        <v>600</v>
      </c>
      <c r="J54" s="4">
        <v>767</v>
      </c>
      <c r="K54" s="2" t="e">
        <f>Tableau316[[#This Row],[300m]]+Tableau316[[#This Row],[Gren]]+#REF!</f>
        <v>#REF!</v>
      </c>
      <c r="L54" s="4">
        <v>35</v>
      </c>
      <c r="M54" s="4" t="s">
        <v>8</v>
      </c>
      <c r="P54" s="5"/>
    </row>
    <row r="55" spans="2:16" hidden="1" x14ac:dyDescent="0.25">
      <c r="B55" s="5" t="s">
        <v>5</v>
      </c>
      <c r="C55" s="1" t="s">
        <v>6</v>
      </c>
      <c r="D55" s="5" t="s">
        <v>7</v>
      </c>
      <c r="E55" s="5" t="s">
        <v>8</v>
      </c>
      <c r="F55" s="9">
        <v>1964</v>
      </c>
      <c r="G55" s="5" t="s">
        <v>37</v>
      </c>
      <c r="H55" s="4">
        <v>1</v>
      </c>
      <c r="I55" s="4">
        <v>660</v>
      </c>
      <c r="J55" s="4">
        <v>229</v>
      </c>
      <c r="K55" s="2" t="e">
        <f>Tableau316[[#This Row],[300m]]+Tableau316[[#This Row],[Gren]]+#REF!</f>
        <v>#REF!</v>
      </c>
      <c r="L55" s="4">
        <v>35</v>
      </c>
      <c r="M55" s="4" t="s">
        <v>8</v>
      </c>
      <c r="P55" s="5"/>
    </row>
    <row r="56" spans="2:16" hidden="1" x14ac:dyDescent="0.25">
      <c r="B56" s="5" t="s">
        <v>86</v>
      </c>
      <c r="C56" s="1" t="s">
        <v>88</v>
      </c>
      <c r="D56" s="5" t="s">
        <v>89</v>
      </c>
      <c r="E56" s="5" t="s">
        <v>72</v>
      </c>
      <c r="F56" s="4">
        <v>2007</v>
      </c>
      <c r="G56" s="5" t="s">
        <v>35</v>
      </c>
      <c r="H56" s="4">
        <v>1</v>
      </c>
      <c r="I56" s="4">
        <v>660</v>
      </c>
      <c r="J56" s="4">
        <v>393</v>
      </c>
      <c r="K56" s="2" t="e">
        <f>Tableau316[[#This Row],[300m]]+Tableau316[[#This Row],[Gren]]+#REF!</f>
        <v>#REF!</v>
      </c>
      <c r="L56" s="4">
        <v>35</v>
      </c>
      <c r="N56" s="4">
        <v>35</v>
      </c>
      <c r="P56" s="5"/>
    </row>
    <row r="57" spans="2:16" hidden="1" x14ac:dyDescent="0.25">
      <c r="B57" s="5" t="s">
        <v>105</v>
      </c>
      <c r="C57" s="1" t="s">
        <v>114</v>
      </c>
      <c r="D57" s="5" t="s">
        <v>47</v>
      </c>
      <c r="E57" s="5" t="s">
        <v>102</v>
      </c>
      <c r="F57" s="4">
        <v>1952</v>
      </c>
      <c r="G57" s="5" t="s">
        <v>37</v>
      </c>
      <c r="H57" s="4"/>
      <c r="K57" s="2" t="e">
        <f>Tableau316[[#This Row],[300m]]+Tableau316[[#This Row],[Gren]]+#REF!</f>
        <v>#REF!</v>
      </c>
      <c r="L57" s="4">
        <v>35</v>
      </c>
      <c r="M57" s="4">
        <v>35</v>
      </c>
      <c r="P57" s="5"/>
    </row>
    <row r="58" spans="2:16" hidden="1" x14ac:dyDescent="0.25">
      <c r="B58" s="5" t="s">
        <v>9</v>
      </c>
      <c r="C58" s="1" t="s">
        <v>114</v>
      </c>
      <c r="D58" s="5" t="s">
        <v>115</v>
      </c>
      <c r="E58" s="5" t="s">
        <v>102</v>
      </c>
      <c r="F58" s="4">
        <v>1961</v>
      </c>
      <c r="G58" s="5" t="s">
        <v>37</v>
      </c>
      <c r="H58" s="4"/>
      <c r="K58" s="2" t="e">
        <f>Tableau316[[#This Row],[300m]]+Tableau316[[#This Row],[Gren]]+#REF!</f>
        <v>#REF!</v>
      </c>
      <c r="L58" s="4">
        <v>35</v>
      </c>
      <c r="M58" s="4">
        <v>35</v>
      </c>
      <c r="P58" s="5"/>
    </row>
    <row r="59" spans="2:16" hidden="1" x14ac:dyDescent="0.25">
      <c r="B59" s="5" t="s">
        <v>105</v>
      </c>
      <c r="C59" s="1" t="s">
        <v>95</v>
      </c>
      <c r="D59" s="5" t="s">
        <v>96</v>
      </c>
      <c r="F59" s="4">
        <v>1957</v>
      </c>
      <c r="G59" s="5" t="s">
        <v>37</v>
      </c>
      <c r="H59" s="4"/>
      <c r="I59" s="4">
        <v>660</v>
      </c>
      <c r="K59" s="2" t="e">
        <f>Tableau316[[#This Row],[300m]]+Tableau316[[#This Row],[Gren]]+#REF!</f>
        <v>#REF!</v>
      </c>
      <c r="L59" s="4">
        <v>57</v>
      </c>
      <c r="N59" s="4">
        <v>57</v>
      </c>
      <c r="P59" s="5"/>
    </row>
    <row r="60" spans="2:16" hidden="1" x14ac:dyDescent="0.25">
      <c r="B60" s="5" t="s">
        <v>103</v>
      </c>
      <c r="C60" s="1" t="s">
        <v>129</v>
      </c>
      <c r="D60" s="5" t="s">
        <v>130</v>
      </c>
      <c r="E60" s="5" t="s">
        <v>131</v>
      </c>
      <c r="F60" s="4">
        <v>1957</v>
      </c>
      <c r="G60" s="5" t="s">
        <v>37</v>
      </c>
      <c r="H60" s="4"/>
      <c r="K60" s="2" t="e">
        <f>Tableau316[[#This Row],[300m]]+Tableau316[[#This Row],[Gren]]+#REF!</f>
        <v>#REF!</v>
      </c>
      <c r="L60" s="4">
        <v>35</v>
      </c>
      <c r="M60" s="4">
        <v>35</v>
      </c>
      <c r="P60" s="5"/>
    </row>
    <row r="61" spans="2:16" hidden="1" x14ac:dyDescent="0.25">
      <c r="B61" s="14" t="s">
        <v>9</v>
      </c>
      <c r="C61" s="15" t="s">
        <v>29</v>
      </c>
      <c r="D61" s="14" t="s">
        <v>30</v>
      </c>
      <c r="E61" s="5" t="s">
        <v>8</v>
      </c>
      <c r="F61" s="9">
        <v>1948</v>
      </c>
      <c r="G61" s="5" t="s">
        <v>37</v>
      </c>
      <c r="H61" s="4"/>
      <c r="I61" s="4">
        <v>720</v>
      </c>
      <c r="K61" s="2" t="e">
        <f>Tableau316[[#This Row],[300m]]+Tableau316[[#This Row],[Gren]]+#REF!</f>
        <v>#REF!</v>
      </c>
      <c r="L61" s="11">
        <v>22</v>
      </c>
      <c r="M61" s="11" t="s">
        <v>8</v>
      </c>
      <c r="P61" s="5"/>
    </row>
    <row r="62" spans="2:16" hidden="1" x14ac:dyDescent="0.25">
      <c r="F62" s="4"/>
      <c r="H62" s="4">
        <f>SUBTOTAL(109,H4:H61)</f>
        <v>0</v>
      </c>
      <c r="K62" s="4"/>
      <c r="L62" s="4">
        <f>SUBTOTAL(109,L4:L61)</f>
        <v>104</v>
      </c>
      <c r="M62" s="4">
        <f>SUBTOTAL(109,M4:M61)</f>
        <v>0</v>
      </c>
      <c r="N62" s="4">
        <f>SUBTOTAL(109,N4:N61)</f>
        <v>52</v>
      </c>
      <c r="O62" s="4">
        <f>SUBTOTAL(109,O4:O61)</f>
        <v>0</v>
      </c>
      <c r="P62" s="5"/>
    </row>
    <row r="63" spans="2:16" hidden="1" x14ac:dyDescent="0.25">
      <c r="F63" s="4"/>
      <c r="H63" s="4"/>
      <c r="I63" s="5"/>
      <c r="J63" s="5"/>
      <c r="K63" s="2" t="e">
        <f>Tableau316[[#This Row],[300m]]+Tableau316[[#This Row],[Gren]]+#REF!</f>
        <v>#REF!</v>
      </c>
      <c r="P63" s="5"/>
    </row>
    <row r="64" spans="2:16" hidden="1" x14ac:dyDescent="0.25">
      <c r="F64" s="4"/>
      <c r="H64" s="4"/>
      <c r="I64" s="5"/>
      <c r="J64" s="5"/>
      <c r="K64" s="2" t="e">
        <f>Tableau316[[#This Row],[300m]]+Tableau316[[#This Row],[Gren]]+#REF!</f>
        <v>#REF!</v>
      </c>
      <c r="P64" s="5"/>
    </row>
    <row r="65" spans="6:16" hidden="1" x14ac:dyDescent="0.25">
      <c r="F65" s="4"/>
      <c r="H65" s="4"/>
      <c r="I65" s="5"/>
      <c r="J65" s="5"/>
      <c r="K65" s="2" t="e">
        <f>Tableau316[[#This Row],[300m]]+Tableau316[[#This Row],[Gren]]+#REF!</f>
        <v>#REF!</v>
      </c>
      <c r="P65" s="5"/>
    </row>
    <row r="66" spans="6:16" hidden="1" x14ac:dyDescent="0.25">
      <c r="F66" s="4"/>
      <c r="H66" s="4"/>
      <c r="I66" s="5"/>
      <c r="J66" s="5"/>
      <c r="K66" s="2" t="e">
        <f>Tableau316[[#This Row],[300m]]+Tableau316[[#This Row],[Gren]]+#REF!</f>
        <v>#REF!</v>
      </c>
      <c r="P66" s="5"/>
    </row>
    <row r="67" spans="6:16" hidden="1" x14ac:dyDescent="0.25">
      <c r="F67" s="4"/>
      <c r="H67" s="4"/>
      <c r="I67" s="5"/>
      <c r="J67" s="5"/>
      <c r="K67" s="2" t="e">
        <f>Tableau316[[#This Row],[300m]]+Tableau316[[#This Row],[Gren]]+#REF!</f>
        <v>#REF!</v>
      </c>
      <c r="P67" s="5"/>
    </row>
    <row r="68" spans="6:16" hidden="1" x14ac:dyDescent="0.25">
      <c r="F68" s="4"/>
      <c r="H68" s="4"/>
      <c r="I68" s="5"/>
      <c r="J68" s="5"/>
      <c r="K68" s="2" t="e">
        <f>Tableau316[[#This Row],[300m]]+Tableau316[[#This Row],[Gren]]+#REF!</f>
        <v>#REF!</v>
      </c>
      <c r="P68" s="5"/>
    </row>
    <row r="69" spans="6:16" hidden="1" x14ac:dyDescent="0.25">
      <c r="F69" s="4"/>
      <c r="H69" s="4"/>
      <c r="I69" s="5"/>
      <c r="J69" s="5"/>
      <c r="K69" s="2" t="e">
        <f>Tableau316[[#This Row],[300m]]+Tableau316[[#This Row],[Gren]]+#REF!</f>
        <v>#REF!</v>
      </c>
      <c r="P69" s="5"/>
    </row>
    <row r="70" spans="6:16" hidden="1" x14ac:dyDescent="0.25">
      <c r="F70" s="4"/>
      <c r="H70" s="4"/>
      <c r="I70" s="5"/>
      <c r="J70" s="5"/>
      <c r="K70" s="2" t="e">
        <f>Tableau316[[#This Row],[300m]]+Tableau316[[#This Row],[Gren]]+#REF!</f>
        <v>#REF!</v>
      </c>
      <c r="P70" s="5"/>
    </row>
    <row r="71" spans="6:16" hidden="1" x14ac:dyDescent="0.25">
      <c r="F71" s="4"/>
      <c r="H71" s="4"/>
      <c r="I71" s="5"/>
      <c r="J71" s="5"/>
      <c r="K71" s="2" t="e">
        <f>Tableau316[[#This Row],[300m]]+Tableau316[[#This Row],[Gren]]+#REF!</f>
        <v>#REF!</v>
      </c>
      <c r="P71" s="5"/>
    </row>
    <row r="72" spans="6:16" hidden="1" x14ac:dyDescent="0.25">
      <c r="F72" s="4"/>
      <c r="H72" s="4"/>
      <c r="I72" s="5"/>
      <c r="J72" s="5"/>
      <c r="K72" s="2" t="e">
        <f>Tableau316[[#This Row],[300m]]+Tableau316[[#This Row],[Gren]]+#REF!</f>
        <v>#REF!</v>
      </c>
      <c r="P72" s="5"/>
    </row>
    <row r="73" spans="6:16" hidden="1" x14ac:dyDescent="0.25">
      <c r="F73" s="4"/>
      <c r="H73" s="4"/>
      <c r="I73" s="5"/>
      <c r="J73" s="5"/>
      <c r="K73" s="2" t="e">
        <f>Tableau316[[#This Row],[300m]]+Tableau316[[#This Row],[Gren]]+#REF!</f>
        <v>#REF!</v>
      </c>
      <c r="P73" s="5"/>
    </row>
    <row r="74" spans="6:16" hidden="1" x14ac:dyDescent="0.25">
      <c r="F74" s="4"/>
      <c r="H74" s="4"/>
      <c r="I74" s="5"/>
      <c r="J74" s="5"/>
      <c r="K74" s="2" t="e">
        <f>Tableau316[[#This Row],[300m]]+Tableau316[[#This Row],[Gren]]+#REF!</f>
        <v>#REF!</v>
      </c>
      <c r="P74" s="5"/>
    </row>
    <row r="75" spans="6:16" hidden="1" x14ac:dyDescent="0.25">
      <c r="F75" s="4"/>
      <c r="H75" s="4"/>
      <c r="I75" s="5"/>
      <c r="J75" s="5"/>
      <c r="K75" s="2" t="e">
        <f>Tableau316[[#This Row],[300m]]+Tableau316[[#This Row],[Gren]]+#REF!</f>
        <v>#REF!</v>
      </c>
      <c r="P75" s="5"/>
    </row>
    <row r="76" spans="6:16" hidden="1" x14ac:dyDescent="0.25">
      <c r="F76" s="4"/>
      <c r="H76" s="4"/>
      <c r="I76" s="5"/>
      <c r="J76" s="5"/>
      <c r="K76" s="2" t="e">
        <f>Tableau316[[#This Row],[300m]]+Tableau316[[#This Row],[Gren]]+#REF!</f>
        <v>#REF!</v>
      </c>
      <c r="P76" s="5"/>
    </row>
    <row r="77" spans="6:16" hidden="1" x14ac:dyDescent="0.25">
      <c r="F77" s="4"/>
      <c r="H77" s="4"/>
      <c r="I77" s="5"/>
      <c r="J77" s="5"/>
      <c r="K77" s="2" t="e">
        <f>Tableau316[[#This Row],[300m]]+Tableau316[[#This Row],[Gren]]+#REF!</f>
        <v>#REF!</v>
      </c>
      <c r="P77" s="5"/>
    </row>
    <row r="78" spans="6:16" hidden="1" x14ac:dyDescent="0.25">
      <c r="F78" s="4"/>
      <c r="H78" s="4"/>
      <c r="I78" s="5"/>
      <c r="J78" s="5"/>
      <c r="K78" s="2" t="e">
        <f>Tableau316[[#This Row],[300m]]+Tableau316[[#This Row],[Gren]]+#REF!</f>
        <v>#REF!</v>
      </c>
      <c r="P78" s="5"/>
    </row>
    <row r="79" spans="6:16" hidden="1" x14ac:dyDescent="0.25">
      <c r="F79" s="4"/>
      <c r="H79" s="4"/>
      <c r="I79" s="5"/>
      <c r="J79" s="5"/>
      <c r="K79" s="2" t="e">
        <f>Tableau316[[#This Row],[300m]]+Tableau316[[#This Row],[Gren]]+#REF!</f>
        <v>#REF!</v>
      </c>
      <c r="P79" s="5"/>
    </row>
    <row r="80" spans="6:16" hidden="1" x14ac:dyDescent="0.25">
      <c r="F80" s="4"/>
      <c r="H80" s="4"/>
      <c r="I80" s="5"/>
      <c r="J80" s="5"/>
      <c r="K80" s="2" t="e">
        <f>Tableau316[[#This Row],[300m]]+Tableau316[[#This Row],[Gren]]+#REF!</f>
        <v>#REF!</v>
      </c>
      <c r="P80" s="5"/>
    </row>
    <row r="81" spans="6:16" hidden="1" x14ac:dyDescent="0.25">
      <c r="F81" s="4"/>
      <c r="H81" s="4"/>
      <c r="I81" s="5"/>
      <c r="J81" s="5"/>
      <c r="K81" s="2" t="e">
        <f>Tableau316[[#This Row],[300m]]+Tableau316[[#This Row],[Gren]]+#REF!</f>
        <v>#REF!</v>
      </c>
      <c r="P81" s="5"/>
    </row>
    <row r="82" spans="6:16" hidden="1" x14ac:dyDescent="0.25">
      <c r="F82" s="4"/>
      <c r="H82" s="4"/>
      <c r="I82" s="5"/>
      <c r="J82" s="5"/>
      <c r="K82" s="2" t="e">
        <f>Tableau316[[#This Row],[300m]]+Tableau316[[#This Row],[Gren]]+#REF!</f>
        <v>#REF!</v>
      </c>
      <c r="P82" s="5"/>
    </row>
  </sheetData>
  <mergeCells count="1">
    <mergeCell ref="A1:O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1A117-5257-4D21-9C8E-420E8E220A68}">
  <dimension ref="A1:L81"/>
  <sheetViews>
    <sheetView zoomScale="130" zoomScaleNormal="130" workbookViewId="0">
      <selection activeCell="C85" sqref="C85"/>
    </sheetView>
  </sheetViews>
  <sheetFormatPr baseColWidth="10" defaultColWidth="11.5703125" defaultRowHeight="15" x14ac:dyDescent="0.25"/>
  <cols>
    <col min="1" max="1" width="5" style="5" bestFit="1" customWidth="1"/>
    <col min="2" max="2" width="8.85546875" style="5" customWidth="1"/>
    <col min="3" max="3" width="13.7109375" style="1" customWidth="1"/>
    <col min="4" max="4" width="11.28515625" style="5" customWidth="1"/>
    <col min="5" max="5" width="12" style="5" customWidth="1"/>
    <col min="6" max="6" width="6.7109375" style="5" customWidth="1"/>
    <col min="7" max="7" width="9.7109375" style="5" customWidth="1"/>
    <col min="8" max="8" width="9.28515625" style="4" customWidth="1"/>
    <col min="9" max="9" width="9.42578125" style="4" customWidth="1"/>
    <col min="10" max="10" width="9.28515625" style="4" customWidth="1"/>
    <col min="11" max="11" width="10" style="2" customWidth="1"/>
    <col min="12" max="12" width="11.42578125" customWidth="1"/>
    <col min="13" max="16384" width="11.5703125" style="5"/>
  </cols>
  <sheetData>
    <row r="1" spans="1:12" ht="15" customHeight="1" x14ac:dyDescent="0.25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2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5"/>
    </row>
    <row r="3" spans="1:12" x14ac:dyDescent="0.25">
      <c r="A3" s="16" t="s">
        <v>159</v>
      </c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  <c r="G3" s="1" t="s">
        <v>34</v>
      </c>
      <c r="H3" s="2" t="s">
        <v>99</v>
      </c>
      <c r="I3" s="2" t="s">
        <v>100</v>
      </c>
      <c r="J3" s="2" t="s">
        <v>63</v>
      </c>
      <c r="K3" s="2" t="s">
        <v>64</v>
      </c>
      <c r="L3" s="5"/>
    </row>
    <row r="4" spans="1:12" hidden="1" x14ac:dyDescent="0.25">
      <c r="A4" s="18"/>
      <c r="B4" s="5" t="s">
        <v>20</v>
      </c>
      <c r="C4" s="1" t="s">
        <v>120</v>
      </c>
      <c r="D4" s="5" t="s">
        <v>121</v>
      </c>
      <c r="E4" s="5" t="s">
        <v>102</v>
      </c>
      <c r="F4" s="4">
        <v>1951</v>
      </c>
      <c r="G4" s="5" t="s">
        <v>37</v>
      </c>
      <c r="K4" s="2">
        <f>Tableau311[[#This Row],[300m]]+Tableau311[[#This Row],[Gren]]+Tableau311[[#This Row],[OL]]</f>
        <v>0</v>
      </c>
      <c r="L4" s="5"/>
    </row>
    <row r="5" spans="1:12" hidden="1" x14ac:dyDescent="0.25">
      <c r="A5" s="18"/>
      <c r="B5" s="5" t="s">
        <v>66</v>
      </c>
      <c r="C5" s="1" t="s">
        <v>125</v>
      </c>
      <c r="D5" s="5" t="s">
        <v>126</v>
      </c>
      <c r="E5" s="5" t="s">
        <v>102</v>
      </c>
      <c r="F5" s="4">
        <v>1953</v>
      </c>
      <c r="G5" s="5" t="s">
        <v>37</v>
      </c>
      <c r="K5" s="2">
        <f>Tableau311[[#This Row],[300m]]+Tableau311[[#This Row],[Gren]]+Tableau311[[#This Row],[OL]]</f>
        <v>0</v>
      </c>
      <c r="L5" s="5"/>
    </row>
    <row r="6" spans="1:12" hidden="1" x14ac:dyDescent="0.25">
      <c r="A6" s="18"/>
      <c r="B6" s="5" t="s">
        <v>45</v>
      </c>
      <c r="C6" s="1" t="s">
        <v>46</v>
      </c>
      <c r="D6" s="5" t="s">
        <v>47</v>
      </c>
      <c r="E6" s="5" t="s">
        <v>39</v>
      </c>
      <c r="F6" s="4">
        <v>1951</v>
      </c>
      <c r="G6" s="5" t="s">
        <v>37</v>
      </c>
      <c r="H6" s="4">
        <v>760</v>
      </c>
      <c r="I6" s="4">
        <v>710</v>
      </c>
      <c r="J6" s="4">
        <v>550</v>
      </c>
      <c r="K6" s="2">
        <f>Tableau311[[#This Row],[300m]]+Tableau311[[#This Row],[Gren]]+Tableau311[[#This Row],[OL]]</f>
        <v>2020</v>
      </c>
      <c r="L6" s="5"/>
    </row>
    <row r="7" spans="1:12" hidden="1" x14ac:dyDescent="0.25">
      <c r="A7" s="18"/>
      <c r="B7" s="5" t="s">
        <v>73</v>
      </c>
      <c r="C7" s="1" t="s">
        <v>75</v>
      </c>
      <c r="D7" s="5" t="s">
        <v>74</v>
      </c>
      <c r="E7" s="5" t="s">
        <v>76</v>
      </c>
      <c r="F7" s="4">
        <v>1987</v>
      </c>
      <c r="G7" s="5" t="s">
        <v>62</v>
      </c>
      <c r="H7" s="4">
        <v>820</v>
      </c>
      <c r="I7" s="4">
        <v>518</v>
      </c>
      <c r="J7" s="4">
        <v>1080</v>
      </c>
      <c r="K7" s="2">
        <f>Tableau311[[#This Row],[300m]]+Tableau311[[#This Row],[Gren]]+Tableau311[[#This Row],[OL]]</f>
        <v>2418</v>
      </c>
      <c r="L7" s="5"/>
    </row>
    <row r="8" spans="1:12" hidden="1" x14ac:dyDescent="0.25">
      <c r="A8" s="18"/>
      <c r="B8" s="5" t="s">
        <v>40</v>
      </c>
      <c r="C8" s="1" t="s">
        <v>48</v>
      </c>
      <c r="D8" s="5" t="s">
        <v>49</v>
      </c>
      <c r="E8" s="5" t="s">
        <v>39</v>
      </c>
      <c r="F8" s="4">
        <v>1958</v>
      </c>
      <c r="G8" s="5" t="s">
        <v>37</v>
      </c>
      <c r="H8" s="4">
        <v>700</v>
      </c>
      <c r="I8" s="4">
        <v>520</v>
      </c>
      <c r="J8" s="4">
        <v>980</v>
      </c>
      <c r="K8" s="2">
        <f>Tableau311[[#This Row],[300m]]+Tableau311[[#This Row],[Gren]]+Tableau311[[#This Row],[OL]]</f>
        <v>2200</v>
      </c>
      <c r="L8" s="5"/>
    </row>
    <row r="9" spans="1:12" hidden="1" x14ac:dyDescent="0.25">
      <c r="A9" s="18"/>
      <c r="B9" s="5" t="s">
        <v>105</v>
      </c>
      <c r="C9" s="1" t="s">
        <v>122</v>
      </c>
      <c r="D9" s="5" t="s">
        <v>47</v>
      </c>
      <c r="E9" s="5" t="s">
        <v>102</v>
      </c>
      <c r="F9" s="4">
        <v>1952</v>
      </c>
      <c r="G9" s="5" t="s">
        <v>37</v>
      </c>
      <c r="K9" s="2">
        <f>Tableau311[[#This Row],[300m]]+Tableau311[[#This Row],[Gren]]+Tableau311[[#This Row],[OL]]</f>
        <v>0</v>
      </c>
      <c r="L9" s="5"/>
    </row>
    <row r="10" spans="1:12" hidden="1" x14ac:dyDescent="0.25">
      <c r="A10" s="18"/>
      <c r="B10" s="5" t="s">
        <v>66</v>
      </c>
      <c r="C10" s="1" t="s">
        <v>67</v>
      </c>
      <c r="D10" s="5" t="s">
        <v>68</v>
      </c>
      <c r="E10" s="5" t="s">
        <v>72</v>
      </c>
      <c r="F10" s="4">
        <v>1977</v>
      </c>
      <c r="G10" s="7" t="s">
        <v>38</v>
      </c>
      <c r="H10" s="4">
        <v>820</v>
      </c>
      <c r="I10" s="4">
        <v>714</v>
      </c>
      <c r="J10" s="4">
        <v>1250</v>
      </c>
      <c r="K10" s="2">
        <f>Tableau311[[#This Row],[300m]]+Tableau311[[#This Row],[Gren]]+Tableau311[[#This Row],[OL]]</f>
        <v>2784</v>
      </c>
      <c r="L10" s="5"/>
    </row>
    <row r="11" spans="1:12" hidden="1" x14ac:dyDescent="0.25">
      <c r="A11" s="18"/>
      <c r="B11" s="5" t="s">
        <v>82</v>
      </c>
      <c r="C11" s="1" t="s">
        <v>83</v>
      </c>
      <c r="D11" s="5" t="s">
        <v>84</v>
      </c>
      <c r="E11" s="5" t="s">
        <v>8</v>
      </c>
      <c r="F11" s="4">
        <v>2000</v>
      </c>
      <c r="G11" s="8" t="s">
        <v>36</v>
      </c>
      <c r="H11" s="4">
        <v>0</v>
      </c>
      <c r="I11" s="4">
        <v>331</v>
      </c>
      <c r="J11" s="4">
        <v>320</v>
      </c>
      <c r="K11" s="2">
        <f>Tableau311[[#This Row],[300m]]+Tableau311[[#This Row],[Gren]]+Tableau311[[#This Row],[OL]]</f>
        <v>651</v>
      </c>
      <c r="L11" s="5"/>
    </row>
    <row r="12" spans="1:12" hidden="1" x14ac:dyDescent="0.25">
      <c r="A12" s="18"/>
      <c r="B12" s="5" t="s">
        <v>9</v>
      </c>
      <c r="C12" s="1" t="s">
        <v>27</v>
      </c>
      <c r="D12" s="5" t="s">
        <v>28</v>
      </c>
      <c r="E12" s="5" t="s">
        <v>8</v>
      </c>
      <c r="F12" s="9">
        <v>1948</v>
      </c>
      <c r="G12" s="5" t="s">
        <v>37</v>
      </c>
      <c r="H12" s="4">
        <v>580</v>
      </c>
      <c r="I12" s="4">
        <v>530</v>
      </c>
      <c r="K12" s="2">
        <f>Tableau311[[#This Row],[300m]]+Tableau311[[#This Row],[Gren]]+Tableau311[[#This Row],[OL]]</f>
        <v>1110</v>
      </c>
      <c r="L12" s="5"/>
    </row>
    <row r="13" spans="1:12" hidden="1" x14ac:dyDescent="0.25">
      <c r="A13" s="18"/>
      <c r="B13" s="5" t="s">
        <v>57</v>
      </c>
      <c r="C13" s="1" t="s">
        <v>58</v>
      </c>
      <c r="D13" s="5" t="s">
        <v>59</v>
      </c>
      <c r="E13" s="5" t="s">
        <v>39</v>
      </c>
      <c r="F13" s="4">
        <v>1992</v>
      </c>
      <c r="G13" s="7" t="s">
        <v>62</v>
      </c>
      <c r="H13" s="4">
        <v>660</v>
      </c>
      <c r="I13" s="4">
        <v>717</v>
      </c>
      <c r="J13" s="4">
        <v>1430</v>
      </c>
      <c r="K13" s="2">
        <f>Tableau311[[#This Row],[300m]]+Tableau311[[#This Row],[Gren]]+Tableau311[[#This Row],[OL]]</f>
        <v>2807</v>
      </c>
      <c r="L13" s="5"/>
    </row>
    <row r="14" spans="1:12" hidden="1" x14ac:dyDescent="0.25">
      <c r="A14" s="18"/>
      <c r="B14" s="5" t="s">
        <v>103</v>
      </c>
      <c r="C14" s="1" t="s">
        <v>104</v>
      </c>
      <c r="D14" s="5" t="s">
        <v>11</v>
      </c>
      <c r="E14" s="5" t="s">
        <v>102</v>
      </c>
      <c r="F14" s="4">
        <v>1952</v>
      </c>
      <c r="G14" s="5" t="s">
        <v>37</v>
      </c>
      <c r="K14" s="2">
        <f>Tableau311[[#This Row],[300m]]+Tableau311[[#This Row],[Gren]]+Tableau311[[#This Row],[OL]]</f>
        <v>0</v>
      </c>
      <c r="L14" s="5"/>
    </row>
    <row r="15" spans="1:12" hidden="1" x14ac:dyDescent="0.25">
      <c r="A15" s="18"/>
      <c r="B15" s="5" t="s">
        <v>132</v>
      </c>
      <c r="C15" s="1" t="s">
        <v>135</v>
      </c>
      <c r="D15" s="5" t="s">
        <v>16</v>
      </c>
      <c r="E15" s="5" t="s">
        <v>131</v>
      </c>
      <c r="F15" s="4">
        <v>1944</v>
      </c>
      <c r="G15" s="5" t="s">
        <v>37</v>
      </c>
      <c r="K15" s="2">
        <f>Tableau311[[#This Row],[300m]]+Tableau311[[#This Row],[Gren]]+Tableau311[[#This Row],[OL]]</f>
        <v>0</v>
      </c>
      <c r="L15" s="5"/>
    </row>
    <row r="16" spans="1:12" hidden="1" x14ac:dyDescent="0.25">
      <c r="A16" s="18"/>
      <c r="B16" s="5" t="s">
        <v>146</v>
      </c>
      <c r="C16" s="1" t="s">
        <v>147</v>
      </c>
      <c r="D16" s="5" t="s">
        <v>148</v>
      </c>
      <c r="E16" s="5" t="s">
        <v>102</v>
      </c>
      <c r="F16" s="4">
        <v>1948</v>
      </c>
      <c r="G16" s="5" t="s">
        <v>37</v>
      </c>
      <c r="K16" s="2">
        <f>Tableau311[[#This Row],[300m]]+Tableau311[[#This Row],[Gren]]+Tableau311[[#This Row],[OL]]</f>
        <v>0</v>
      </c>
      <c r="L16" s="5"/>
    </row>
    <row r="17" spans="1:12" hidden="1" x14ac:dyDescent="0.25">
      <c r="A17" s="18"/>
      <c r="B17" s="5" t="s">
        <v>66</v>
      </c>
      <c r="C17" s="1" t="s">
        <v>157</v>
      </c>
      <c r="D17" s="5" t="s">
        <v>101</v>
      </c>
      <c r="E17" s="5" t="s">
        <v>102</v>
      </c>
      <c r="F17" s="4">
        <v>1947</v>
      </c>
      <c r="G17" s="5" t="s">
        <v>37</v>
      </c>
      <c r="K17" s="2">
        <f>Tableau311[[#This Row],[300m]]+Tableau311[[#This Row],[Gren]]+Tableau311[[#This Row],[OL]]</f>
        <v>0</v>
      </c>
      <c r="L17" s="5"/>
    </row>
    <row r="18" spans="1:12" hidden="1" x14ac:dyDescent="0.25">
      <c r="A18" s="18"/>
      <c r="B18" s="5" t="s">
        <v>20</v>
      </c>
      <c r="C18" s="1" t="s">
        <v>136</v>
      </c>
      <c r="D18" s="5" t="s">
        <v>137</v>
      </c>
      <c r="E18" s="5" t="s">
        <v>138</v>
      </c>
      <c r="F18" s="4">
        <v>1962</v>
      </c>
      <c r="G18" s="5" t="s">
        <v>37</v>
      </c>
      <c r="H18" s="4">
        <v>840</v>
      </c>
      <c r="I18" s="4">
        <v>797</v>
      </c>
      <c r="J18" s="4">
        <v>1500</v>
      </c>
      <c r="K18" s="2">
        <f>Tableau311[[#This Row],[300m]]+Tableau311[[#This Row],[Gren]]+Tableau311[[#This Row],[OL]]</f>
        <v>3137</v>
      </c>
      <c r="L18" s="5"/>
    </row>
    <row r="19" spans="1:12" hidden="1" x14ac:dyDescent="0.25">
      <c r="A19" s="18"/>
      <c r="B19" s="5" t="s">
        <v>17</v>
      </c>
      <c r="C19" s="1" t="s">
        <v>111</v>
      </c>
      <c r="D19" s="5" t="s">
        <v>112</v>
      </c>
      <c r="E19" s="5" t="s">
        <v>113</v>
      </c>
      <c r="F19" s="4">
        <v>1966</v>
      </c>
      <c r="G19" s="5" t="s">
        <v>37</v>
      </c>
      <c r="H19" s="4">
        <v>680</v>
      </c>
      <c r="I19" s="4">
        <v>365</v>
      </c>
      <c r="K19" s="2">
        <f>Tableau311[[#This Row],[300m]]+Tableau311[[#This Row],[Gren]]+Tableau311[[#This Row],[OL]]</f>
        <v>1045</v>
      </c>
      <c r="L19" s="5"/>
    </row>
    <row r="20" spans="1:12" hidden="1" x14ac:dyDescent="0.25">
      <c r="A20" s="18"/>
      <c r="B20" s="5" t="s">
        <v>66</v>
      </c>
      <c r="C20" s="1" t="s">
        <v>123</v>
      </c>
      <c r="D20" s="5" t="s">
        <v>124</v>
      </c>
      <c r="E20" s="5" t="s">
        <v>102</v>
      </c>
      <c r="F20" s="4">
        <v>1950</v>
      </c>
      <c r="G20" s="5" t="s">
        <v>37</v>
      </c>
      <c r="K20" s="2">
        <f>Tableau311[[#This Row],[300m]]+Tableau311[[#This Row],[Gren]]+Tableau311[[#This Row],[OL]]</f>
        <v>0</v>
      </c>
      <c r="L20" s="5"/>
    </row>
    <row r="21" spans="1:12" hidden="1" x14ac:dyDescent="0.25">
      <c r="A21" s="18"/>
      <c r="B21" s="5" t="s">
        <v>9</v>
      </c>
      <c r="C21" s="1" t="s">
        <v>10</v>
      </c>
      <c r="D21" s="5" t="s">
        <v>11</v>
      </c>
      <c r="E21" s="5" t="s">
        <v>8</v>
      </c>
      <c r="F21" s="9">
        <v>1960</v>
      </c>
      <c r="G21" s="5" t="s">
        <v>37</v>
      </c>
      <c r="H21" s="4">
        <v>860</v>
      </c>
      <c r="I21" s="4">
        <v>837</v>
      </c>
      <c r="J21" s="4">
        <v>1260</v>
      </c>
      <c r="K21" s="2">
        <f>Tableau311[[#This Row],[300m]]+Tableau311[[#This Row],[Gren]]+Tableau311[[#This Row],[OL]]</f>
        <v>2957</v>
      </c>
      <c r="L21" s="5"/>
    </row>
    <row r="22" spans="1:12" hidden="1" x14ac:dyDescent="0.25">
      <c r="A22" s="18"/>
      <c r="B22" s="5" t="s">
        <v>5</v>
      </c>
      <c r="C22" s="1" t="s">
        <v>31</v>
      </c>
      <c r="D22" s="5" t="s">
        <v>32</v>
      </c>
      <c r="E22" s="5" t="s">
        <v>33</v>
      </c>
      <c r="F22" s="9">
        <v>1996</v>
      </c>
      <c r="G22" s="8" t="s">
        <v>36</v>
      </c>
      <c r="K22" s="2">
        <f>Tableau311[[#This Row],[300m]]+Tableau311[[#This Row],[Gren]]+Tableau311[[#This Row],[OL]]</f>
        <v>0</v>
      </c>
      <c r="L22" s="5"/>
    </row>
    <row r="23" spans="1:12" hidden="1" x14ac:dyDescent="0.25">
      <c r="A23" s="18"/>
      <c r="B23" s="5" t="s">
        <v>105</v>
      </c>
      <c r="C23" s="1" t="s">
        <v>106</v>
      </c>
      <c r="D23" s="5" t="s">
        <v>7</v>
      </c>
      <c r="E23" s="5" t="s">
        <v>102</v>
      </c>
      <c r="F23" s="4">
        <v>1947</v>
      </c>
      <c r="G23" s="5" t="s">
        <v>37</v>
      </c>
      <c r="K23" s="2">
        <f>Tableau311[[#This Row],[300m]]+Tableau311[[#This Row],[Gren]]+Tableau311[[#This Row],[OL]]</f>
        <v>0</v>
      </c>
      <c r="L23" s="5"/>
    </row>
    <row r="24" spans="1:12" hidden="1" x14ac:dyDescent="0.25">
      <c r="A24" s="18"/>
      <c r="B24" s="5" t="s">
        <v>116</v>
      </c>
      <c r="C24" s="1" t="s">
        <v>117</v>
      </c>
      <c r="D24" s="5" t="s">
        <v>118</v>
      </c>
      <c r="E24" s="5" t="s">
        <v>102</v>
      </c>
      <c r="F24" s="4">
        <v>1961</v>
      </c>
      <c r="G24" s="5" t="s">
        <v>37</v>
      </c>
      <c r="K24" s="2">
        <f>Tableau311[[#This Row],[300m]]+Tableau311[[#This Row],[Gren]]+Tableau311[[#This Row],[OL]]</f>
        <v>0</v>
      </c>
      <c r="L24" s="5"/>
    </row>
    <row r="25" spans="1:12" hidden="1" x14ac:dyDescent="0.25">
      <c r="A25" s="18"/>
      <c r="B25" s="5" t="s">
        <v>20</v>
      </c>
      <c r="C25" s="1" t="s">
        <v>80</v>
      </c>
      <c r="D25" s="5" t="s">
        <v>81</v>
      </c>
      <c r="E25" s="5" t="s">
        <v>8</v>
      </c>
      <c r="F25" s="4">
        <v>2000</v>
      </c>
      <c r="G25" s="8" t="s">
        <v>36</v>
      </c>
      <c r="H25" s="4">
        <v>700</v>
      </c>
      <c r="I25" s="4">
        <v>395</v>
      </c>
      <c r="J25" s="4">
        <v>320</v>
      </c>
      <c r="K25" s="2">
        <f>Tableau311[[#This Row],[300m]]+Tableau311[[#This Row],[Gren]]+Tableau311[[#This Row],[OL]]</f>
        <v>1415</v>
      </c>
      <c r="L25" s="5"/>
    </row>
    <row r="26" spans="1:12" hidden="1" x14ac:dyDescent="0.25">
      <c r="A26" s="18"/>
      <c r="B26" s="5" t="s">
        <v>66</v>
      </c>
      <c r="C26" s="1" t="s">
        <v>139</v>
      </c>
      <c r="D26" s="5" t="s">
        <v>140</v>
      </c>
      <c r="E26" s="5" t="s">
        <v>141</v>
      </c>
      <c r="F26" s="4">
        <v>1943</v>
      </c>
      <c r="G26" s="5" t="s">
        <v>37</v>
      </c>
      <c r="H26" s="4">
        <v>780</v>
      </c>
      <c r="I26" s="4">
        <v>716</v>
      </c>
      <c r="J26" s="4">
        <v>630</v>
      </c>
      <c r="K26" s="2">
        <f>Tableau311[[#This Row],[300m]]+Tableau311[[#This Row],[Gren]]+Tableau311[[#This Row],[OL]]</f>
        <v>2126</v>
      </c>
      <c r="L26" s="5"/>
    </row>
    <row r="27" spans="1:12" hidden="1" x14ac:dyDescent="0.25">
      <c r="A27" s="18"/>
      <c r="B27" s="5" t="s">
        <v>43</v>
      </c>
      <c r="C27" s="1" t="s">
        <v>44</v>
      </c>
      <c r="D27" s="5" t="s">
        <v>19</v>
      </c>
      <c r="E27" s="5" t="s">
        <v>39</v>
      </c>
      <c r="F27" s="4">
        <v>1946</v>
      </c>
      <c r="G27" s="5" t="s">
        <v>37</v>
      </c>
      <c r="H27" s="4">
        <v>620</v>
      </c>
      <c r="I27" s="4">
        <v>693</v>
      </c>
      <c r="J27" s="4">
        <v>980</v>
      </c>
      <c r="K27" s="2">
        <f>Tableau311[[#This Row],[300m]]+Tableau311[[#This Row],[Gren]]+Tableau311[[#This Row],[OL]]</f>
        <v>2293</v>
      </c>
      <c r="L27" s="5"/>
    </row>
    <row r="28" spans="1:12" hidden="1" x14ac:dyDescent="0.25">
      <c r="A28" s="18"/>
      <c r="B28" s="5" t="s">
        <v>108</v>
      </c>
      <c r="C28" s="1" t="s">
        <v>107</v>
      </c>
      <c r="D28" s="5" t="s">
        <v>109</v>
      </c>
      <c r="E28" s="5" t="s">
        <v>102</v>
      </c>
      <c r="F28" s="4">
        <v>1951</v>
      </c>
      <c r="G28" s="5" t="s">
        <v>37</v>
      </c>
      <c r="K28" s="2">
        <f>Tableau311[[#This Row],[300m]]+Tableau311[[#This Row],[Gren]]+Tableau311[[#This Row],[OL]]</f>
        <v>0</v>
      </c>
      <c r="L28" s="5"/>
    </row>
    <row r="29" spans="1:12" hidden="1" x14ac:dyDescent="0.25">
      <c r="A29" s="18"/>
      <c r="B29" s="5" t="s">
        <v>77</v>
      </c>
      <c r="C29" s="1" t="s">
        <v>78</v>
      </c>
      <c r="D29" s="5" t="s">
        <v>79</v>
      </c>
      <c r="E29" s="5" t="s">
        <v>76</v>
      </c>
      <c r="F29" s="4">
        <v>1956</v>
      </c>
      <c r="G29" s="5" t="s">
        <v>37</v>
      </c>
      <c r="H29" s="4">
        <v>760</v>
      </c>
      <c r="I29" s="4">
        <v>635</v>
      </c>
      <c r="K29" s="2">
        <f>Tableau311[[#This Row],[300m]]+Tableau311[[#This Row],[Gren]]+Tableau311[[#This Row],[OL]]</f>
        <v>1395</v>
      </c>
      <c r="L29" s="5"/>
    </row>
    <row r="30" spans="1:12" hidden="1" x14ac:dyDescent="0.25">
      <c r="A30" s="18"/>
      <c r="B30" s="5" t="s">
        <v>40</v>
      </c>
      <c r="C30" s="1" t="s">
        <v>41</v>
      </c>
      <c r="D30" s="5" t="s">
        <v>42</v>
      </c>
      <c r="E30" s="5" t="s">
        <v>39</v>
      </c>
      <c r="F30" s="4">
        <v>1969</v>
      </c>
      <c r="G30" s="5" t="s">
        <v>37</v>
      </c>
      <c r="H30" s="4">
        <v>780</v>
      </c>
      <c r="I30" s="4">
        <v>580</v>
      </c>
      <c r="J30" s="4">
        <v>1350</v>
      </c>
      <c r="K30" s="2">
        <f>Tableau311[[#This Row],[300m]]+Tableau311[[#This Row],[Gren]]+Tableau311[[#This Row],[OL]]</f>
        <v>2710</v>
      </c>
      <c r="L30" s="5"/>
    </row>
    <row r="31" spans="1:12" hidden="1" x14ac:dyDescent="0.25">
      <c r="A31" s="18"/>
      <c r="B31" s="5" t="s">
        <v>20</v>
      </c>
      <c r="C31" s="1" t="s">
        <v>142</v>
      </c>
      <c r="D31" s="5" t="s">
        <v>143</v>
      </c>
      <c r="E31" s="5" t="s">
        <v>141</v>
      </c>
      <c r="F31" s="4">
        <v>1955</v>
      </c>
      <c r="G31" s="5" t="s">
        <v>37</v>
      </c>
      <c r="H31" s="4">
        <v>780</v>
      </c>
      <c r="I31" s="4">
        <v>669</v>
      </c>
      <c r="J31" s="4">
        <v>1010</v>
      </c>
      <c r="K31" s="2">
        <f>Tableau311[[#This Row],[300m]]+Tableau311[[#This Row],[Gren]]+Tableau311[[#This Row],[OL]]</f>
        <v>2459</v>
      </c>
      <c r="L31" s="5"/>
    </row>
    <row r="32" spans="1:12" hidden="1" x14ac:dyDescent="0.25">
      <c r="A32" s="18"/>
      <c r="B32" s="5" t="s">
        <v>17</v>
      </c>
      <c r="C32" s="1" t="s">
        <v>18</v>
      </c>
      <c r="D32" s="5" t="s">
        <v>19</v>
      </c>
      <c r="E32" s="5" t="s">
        <v>8</v>
      </c>
      <c r="F32" s="9">
        <v>1979</v>
      </c>
      <c r="G32" s="8" t="s">
        <v>38</v>
      </c>
      <c r="H32" s="4">
        <v>560</v>
      </c>
      <c r="I32" s="4">
        <v>747</v>
      </c>
      <c r="J32" s="4">
        <v>1500</v>
      </c>
      <c r="K32" s="2">
        <f>Tableau311[[#This Row],[300m]]+Tableau311[[#This Row],[Gren]]+Tableau311[[#This Row],[OL]]</f>
        <v>2807</v>
      </c>
      <c r="L32" s="5"/>
    </row>
    <row r="33" spans="1:12" hidden="1" x14ac:dyDescent="0.25">
      <c r="A33" s="18"/>
      <c r="B33" s="5" t="s">
        <v>50</v>
      </c>
      <c r="C33" s="1" t="s">
        <v>51</v>
      </c>
      <c r="D33" s="5" t="s">
        <v>52</v>
      </c>
      <c r="E33" s="5" t="s">
        <v>39</v>
      </c>
      <c r="F33" s="4">
        <v>1955</v>
      </c>
      <c r="G33" s="5" t="s">
        <v>37</v>
      </c>
      <c r="H33" s="4">
        <v>680</v>
      </c>
      <c r="I33" s="4">
        <v>759</v>
      </c>
      <c r="J33" s="4">
        <v>830</v>
      </c>
      <c r="K33" s="2">
        <f>Tableau311[[#This Row],[300m]]+Tableau311[[#This Row],[Gren]]+Tableau311[[#This Row],[OL]]</f>
        <v>2269</v>
      </c>
      <c r="L33" s="5"/>
    </row>
    <row r="34" spans="1:12" hidden="1" x14ac:dyDescent="0.25">
      <c r="A34" s="18"/>
      <c r="B34" s="5" t="s">
        <v>12</v>
      </c>
      <c r="C34" s="1" t="s">
        <v>51</v>
      </c>
      <c r="D34" s="5" t="s">
        <v>53</v>
      </c>
      <c r="E34" s="5" t="s">
        <v>39</v>
      </c>
      <c r="F34" s="4">
        <v>2005</v>
      </c>
      <c r="G34" s="7" t="s">
        <v>35</v>
      </c>
      <c r="H34" s="4">
        <v>500</v>
      </c>
      <c r="I34" s="4">
        <v>800</v>
      </c>
      <c r="J34" s="4">
        <v>890</v>
      </c>
      <c r="K34" s="2">
        <f>Tableau311[[#This Row],[300m]]+Tableau311[[#This Row],[Gren]]+Tableau311[[#This Row],[OL]]</f>
        <v>2190</v>
      </c>
      <c r="L34" s="5"/>
    </row>
    <row r="35" spans="1:12" hidden="1" x14ac:dyDescent="0.25">
      <c r="A35" s="18"/>
      <c r="B35" s="5" t="s">
        <v>132</v>
      </c>
      <c r="C35" s="1" t="s">
        <v>133</v>
      </c>
      <c r="D35" s="5" t="s">
        <v>134</v>
      </c>
      <c r="E35" s="5" t="s">
        <v>131</v>
      </c>
      <c r="F35" s="4">
        <v>1950</v>
      </c>
      <c r="G35" s="5" t="s">
        <v>37</v>
      </c>
      <c r="K35" s="2">
        <f>Tableau311[[#This Row],[300m]]+Tableau311[[#This Row],[Gren]]+Tableau311[[#This Row],[OL]]</f>
        <v>0</v>
      </c>
      <c r="L35" s="5"/>
    </row>
    <row r="36" spans="1:12" hidden="1" x14ac:dyDescent="0.25">
      <c r="A36" s="18"/>
      <c r="B36" s="5" t="s">
        <v>66</v>
      </c>
      <c r="C36" s="1" t="s">
        <v>85</v>
      </c>
      <c r="D36" s="5" t="s">
        <v>49</v>
      </c>
      <c r="E36" s="5" t="s">
        <v>72</v>
      </c>
      <c r="F36" s="4">
        <v>1980</v>
      </c>
      <c r="G36" s="5" t="s">
        <v>38</v>
      </c>
      <c r="H36" s="4">
        <v>760</v>
      </c>
      <c r="I36" s="4">
        <v>443</v>
      </c>
      <c r="J36" s="4">
        <v>1450</v>
      </c>
      <c r="K36" s="2">
        <f>Tableau311[[#This Row],[300m]]+Tableau311[[#This Row],[Gren]]+Tableau311[[#This Row],[OL]]</f>
        <v>2653</v>
      </c>
      <c r="L36" s="5"/>
    </row>
    <row r="37" spans="1:12" ht="15.75" hidden="1" thickBot="1" x14ac:dyDescent="0.3">
      <c r="A37" s="18"/>
      <c r="B37" s="12" t="s">
        <v>86</v>
      </c>
      <c r="C37" s="3" t="s">
        <v>85</v>
      </c>
      <c r="D37" s="13" t="s">
        <v>87</v>
      </c>
      <c r="E37" s="5" t="s">
        <v>72</v>
      </c>
      <c r="F37" s="4">
        <v>2007</v>
      </c>
      <c r="G37" s="5" t="s">
        <v>35</v>
      </c>
      <c r="H37" s="4">
        <v>560</v>
      </c>
      <c r="I37" s="4">
        <v>526</v>
      </c>
      <c r="J37" s="4">
        <v>680</v>
      </c>
      <c r="K37" s="2">
        <f>Tableau311[[#This Row],[300m]]+Tableau311[[#This Row],[Gren]]+Tableau311[[#This Row],[OL]]</f>
        <v>1766</v>
      </c>
      <c r="L37" s="5"/>
    </row>
    <row r="38" spans="1:12" ht="15.75" hidden="1" thickBot="1" x14ac:dyDescent="0.3">
      <c r="A38" s="18"/>
      <c r="B38" s="12" t="s">
        <v>66</v>
      </c>
      <c r="C38" s="3" t="s">
        <v>110</v>
      </c>
      <c r="D38" s="13" t="s">
        <v>11</v>
      </c>
      <c r="F38" s="4">
        <v>1947</v>
      </c>
      <c r="G38" s="5" t="s">
        <v>37</v>
      </c>
      <c r="K38" s="2">
        <f>Tableau311[[#This Row],[300m]]+Tableau311[[#This Row],[Gren]]+Tableau311[[#This Row],[OL]]</f>
        <v>0</v>
      </c>
      <c r="L38" s="5"/>
    </row>
    <row r="39" spans="1:12" hidden="1" x14ac:dyDescent="0.25">
      <c r="A39" s="18"/>
      <c r="B39" s="5" t="s">
        <v>17</v>
      </c>
      <c r="C39" s="1" t="s">
        <v>119</v>
      </c>
      <c r="D39" s="5" t="s">
        <v>47</v>
      </c>
      <c r="E39" s="5" t="s">
        <v>102</v>
      </c>
      <c r="F39" s="4">
        <v>1941</v>
      </c>
      <c r="G39" s="5" t="s">
        <v>37</v>
      </c>
      <c r="K39" s="2">
        <f>Tableau311[[#This Row],[300m]]+Tableau311[[#This Row],[Gren]]+Tableau311[[#This Row],[OL]]</f>
        <v>0</v>
      </c>
      <c r="L39" s="5"/>
    </row>
    <row r="40" spans="1:12" hidden="1" x14ac:dyDescent="0.25">
      <c r="A40" s="18"/>
      <c r="B40" s="5" t="s">
        <v>69</v>
      </c>
      <c r="C40" s="1" t="s">
        <v>70</v>
      </c>
      <c r="D40" s="5" t="s">
        <v>71</v>
      </c>
      <c r="E40" s="5" t="s">
        <v>72</v>
      </c>
      <c r="F40" s="4">
        <v>1975</v>
      </c>
      <c r="G40" s="7" t="s">
        <v>38</v>
      </c>
      <c r="H40" s="4">
        <v>760</v>
      </c>
      <c r="I40" s="4">
        <v>532</v>
      </c>
      <c r="J40" s="4">
        <v>1200</v>
      </c>
      <c r="K40" s="2">
        <f>Tableau311[[#This Row],[300m]]+Tableau311[[#This Row],[Gren]]+Tableau311[[#This Row],[OL]]</f>
        <v>2492</v>
      </c>
      <c r="L40" s="5"/>
    </row>
    <row r="41" spans="1:12" hidden="1" x14ac:dyDescent="0.25">
      <c r="A41" s="18"/>
      <c r="B41" s="5" t="s">
        <v>20</v>
      </c>
      <c r="C41" s="1" t="s">
        <v>21</v>
      </c>
      <c r="D41" s="5" t="s">
        <v>22</v>
      </c>
      <c r="E41" s="5" t="s">
        <v>8</v>
      </c>
      <c r="F41" s="9">
        <v>2001</v>
      </c>
      <c r="G41" s="8" t="s">
        <v>36</v>
      </c>
      <c r="H41" s="4">
        <v>840</v>
      </c>
      <c r="I41" s="4">
        <v>666</v>
      </c>
      <c r="J41" s="4">
        <v>1500</v>
      </c>
      <c r="K41" s="2">
        <f>Tableau311[[#This Row],[300m]]+Tableau311[[#This Row],[Gren]]+Tableau311[[#This Row],[OL]]</f>
        <v>3006</v>
      </c>
      <c r="L41" s="5"/>
    </row>
    <row r="42" spans="1:12" hidden="1" x14ac:dyDescent="0.25">
      <c r="A42" s="18"/>
      <c r="B42" s="5" t="s">
        <v>103</v>
      </c>
      <c r="C42" s="1" t="s">
        <v>144</v>
      </c>
      <c r="D42" s="5" t="s">
        <v>145</v>
      </c>
      <c r="E42" s="5" t="s">
        <v>102</v>
      </c>
      <c r="F42" s="4">
        <v>1941</v>
      </c>
      <c r="G42" s="5" t="s">
        <v>37</v>
      </c>
      <c r="K42" s="2">
        <f>Tableau311[[#This Row],[300m]]+Tableau311[[#This Row],[Gren]]+Tableau311[[#This Row],[OL]]</f>
        <v>0</v>
      </c>
      <c r="L42" s="5"/>
    </row>
    <row r="43" spans="1:12" hidden="1" x14ac:dyDescent="0.25">
      <c r="A43" s="18"/>
      <c r="B43" s="5" t="s">
        <v>12</v>
      </c>
      <c r="C43" s="1" t="s">
        <v>13</v>
      </c>
      <c r="D43" s="5" t="s">
        <v>14</v>
      </c>
      <c r="E43" s="5" t="s">
        <v>8</v>
      </c>
      <c r="F43" s="9">
        <v>2005</v>
      </c>
      <c r="G43" s="8" t="s">
        <v>35</v>
      </c>
      <c r="H43" s="4">
        <v>800</v>
      </c>
      <c r="I43" s="4">
        <v>723</v>
      </c>
      <c r="J43" s="4">
        <v>1080</v>
      </c>
      <c r="K43" s="2">
        <f>Tableau311[[#This Row],[300m]]+Tableau311[[#This Row],[Gren]]+Tableau311[[#This Row],[OL]]</f>
        <v>2603</v>
      </c>
      <c r="L43" s="5"/>
    </row>
    <row r="44" spans="1:12" hidden="1" x14ac:dyDescent="0.25">
      <c r="A44" s="18"/>
      <c r="B44" s="5" t="s">
        <v>9</v>
      </c>
      <c r="C44" s="1" t="s">
        <v>97</v>
      </c>
      <c r="D44" s="5" t="s">
        <v>98</v>
      </c>
      <c r="F44" s="4">
        <v>1946</v>
      </c>
      <c r="G44" s="5" t="s">
        <v>37</v>
      </c>
      <c r="H44" s="4">
        <v>820</v>
      </c>
      <c r="K44" s="2">
        <f>Tableau311[[#This Row],[300m]]+Tableau311[[#This Row],[Gren]]+Tableau311[[#This Row],[OL]]</f>
        <v>820</v>
      </c>
      <c r="L44" s="5"/>
    </row>
    <row r="45" spans="1:12" hidden="1" x14ac:dyDescent="0.25">
      <c r="A45" s="18"/>
      <c r="B45" s="5" t="s">
        <v>12</v>
      </c>
      <c r="C45" s="1" t="s">
        <v>23</v>
      </c>
      <c r="D45" s="5" t="s">
        <v>24</v>
      </c>
      <c r="E45" s="5" t="s">
        <v>8</v>
      </c>
      <c r="F45" s="9">
        <v>2004</v>
      </c>
      <c r="G45" s="8" t="s">
        <v>35</v>
      </c>
      <c r="H45" s="4">
        <v>800</v>
      </c>
      <c r="I45" s="4">
        <v>663</v>
      </c>
      <c r="J45" s="4">
        <v>1500</v>
      </c>
      <c r="K45" s="2">
        <f>Tableau311[[#This Row],[300m]]+Tableau311[[#This Row],[Gren]]+Tableau311[[#This Row],[OL]]</f>
        <v>2963</v>
      </c>
      <c r="L45" s="5"/>
    </row>
    <row r="46" spans="1:12" hidden="1" x14ac:dyDescent="0.25">
      <c r="A46" s="18"/>
      <c r="B46" s="5" t="s">
        <v>12</v>
      </c>
      <c r="C46" s="1" t="s">
        <v>23</v>
      </c>
      <c r="D46" s="5" t="s">
        <v>25</v>
      </c>
      <c r="E46" s="5" t="s">
        <v>8</v>
      </c>
      <c r="F46" s="9">
        <v>2004</v>
      </c>
      <c r="G46" s="8" t="s">
        <v>35</v>
      </c>
      <c r="H46" s="4">
        <v>560</v>
      </c>
      <c r="I46" s="4">
        <v>867</v>
      </c>
      <c r="K46" s="2">
        <f>Tableau311[[#This Row],[300m]]+Tableau311[[#This Row],[Gren]]+Tableau311[[#This Row],[OL]]</f>
        <v>1427</v>
      </c>
      <c r="L46" s="5"/>
    </row>
    <row r="47" spans="1:12" hidden="1" x14ac:dyDescent="0.25">
      <c r="A47" s="18"/>
      <c r="B47" s="5" t="s">
        <v>20</v>
      </c>
      <c r="C47" s="1" t="s">
        <v>127</v>
      </c>
      <c r="D47" s="5" t="s">
        <v>128</v>
      </c>
      <c r="E47" s="5" t="s">
        <v>102</v>
      </c>
      <c r="F47" s="4">
        <v>1947</v>
      </c>
      <c r="G47" s="5" t="s">
        <v>37</v>
      </c>
      <c r="K47" s="2">
        <f>Tableau311[[#This Row],[300m]]+Tableau311[[#This Row],[Gren]]+Tableau311[[#This Row],[OL]]</f>
        <v>0</v>
      </c>
      <c r="L47" s="5"/>
    </row>
    <row r="48" spans="1:12" hidden="1" x14ac:dyDescent="0.25">
      <c r="A48" s="18"/>
      <c r="B48" s="5" t="s">
        <v>154</v>
      </c>
      <c r="C48" s="1" t="s">
        <v>155</v>
      </c>
      <c r="D48" s="5" t="s">
        <v>156</v>
      </c>
      <c r="F48" s="4">
        <v>2004</v>
      </c>
      <c r="G48" s="5" t="s">
        <v>35</v>
      </c>
      <c r="H48" s="5">
        <v>500</v>
      </c>
      <c r="I48" s="5">
        <v>625</v>
      </c>
      <c r="J48" s="5">
        <v>1080</v>
      </c>
      <c r="K48" s="2">
        <f>Tableau311[[#This Row],[300m]]+Tableau311[[#This Row],[Gren]]+Tableau311[[#This Row],[OL]]</f>
        <v>2205</v>
      </c>
      <c r="L48" s="5"/>
    </row>
    <row r="49" spans="1:12" hidden="1" x14ac:dyDescent="0.25">
      <c r="A49" s="18"/>
      <c r="B49" s="5" t="s">
        <v>56</v>
      </c>
      <c r="C49" s="1" t="s">
        <v>60</v>
      </c>
      <c r="D49" s="5" t="s">
        <v>61</v>
      </c>
      <c r="E49" s="5" t="s">
        <v>39</v>
      </c>
      <c r="F49" s="4">
        <v>1975</v>
      </c>
      <c r="G49" s="7" t="s">
        <v>38</v>
      </c>
      <c r="H49" s="4">
        <v>660</v>
      </c>
      <c r="I49" s="4">
        <v>686</v>
      </c>
      <c r="J49" s="4">
        <v>1390</v>
      </c>
      <c r="K49" s="2">
        <f>Tableau311[[#This Row],[300m]]+Tableau311[[#This Row],[Gren]]+Tableau311[[#This Row],[OL]]</f>
        <v>2736</v>
      </c>
      <c r="L49" s="5"/>
    </row>
    <row r="50" spans="1:12" hidden="1" x14ac:dyDescent="0.25">
      <c r="A50" s="18"/>
      <c r="B50" s="5" t="s">
        <v>77</v>
      </c>
      <c r="C50" s="1" t="s">
        <v>54</v>
      </c>
      <c r="D50" s="5" t="s">
        <v>55</v>
      </c>
      <c r="E50" s="5" t="s">
        <v>39</v>
      </c>
      <c r="F50" s="4">
        <v>1971</v>
      </c>
      <c r="G50" s="5" t="s">
        <v>37</v>
      </c>
      <c r="H50" s="4">
        <v>740</v>
      </c>
      <c r="I50" s="4">
        <v>814</v>
      </c>
      <c r="J50" s="4">
        <v>860</v>
      </c>
      <c r="K50" s="2">
        <f>Tableau311[[#This Row],[300m]]+Tableau311[[#This Row],[Gren]]+Tableau311[[#This Row],[OL]]</f>
        <v>2414</v>
      </c>
      <c r="L50" s="5"/>
    </row>
    <row r="51" spans="1:12" hidden="1" x14ac:dyDescent="0.25">
      <c r="A51" s="18"/>
      <c r="B51" s="5" t="s">
        <v>5</v>
      </c>
      <c r="C51" s="1" t="s">
        <v>15</v>
      </c>
      <c r="D51" s="5" t="s">
        <v>16</v>
      </c>
      <c r="E51" s="5" t="s">
        <v>8</v>
      </c>
      <c r="F51" s="9">
        <v>1973</v>
      </c>
      <c r="G51" s="5" t="s">
        <v>37</v>
      </c>
      <c r="H51" s="4">
        <v>620</v>
      </c>
      <c r="I51" s="4">
        <v>160</v>
      </c>
      <c r="J51" s="4">
        <v>1330</v>
      </c>
      <c r="K51" s="2">
        <f>Tableau311[[#This Row],[300m]]+Tableau311[[#This Row],[Gren]]+Tableau311[[#This Row],[OL]]</f>
        <v>2110</v>
      </c>
      <c r="L51" s="5"/>
    </row>
    <row r="52" spans="1:12" hidden="1" x14ac:dyDescent="0.25">
      <c r="A52" s="18"/>
      <c r="B52" s="5" t="s">
        <v>12</v>
      </c>
      <c r="C52" s="1" t="s">
        <v>6</v>
      </c>
      <c r="D52" s="5" t="s">
        <v>26</v>
      </c>
      <c r="E52" s="5" t="s">
        <v>8</v>
      </c>
      <c r="F52" s="9">
        <v>2004</v>
      </c>
      <c r="G52" s="8" t="s">
        <v>35</v>
      </c>
      <c r="H52" s="4">
        <v>600</v>
      </c>
      <c r="I52" s="4">
        <v>767</v>
      </c>
      <c r="J52" s="4">
        <v>1080</v>
      </c>
      <c r="K52" s="2">
        <f>Tableau311[[#This Row],[300m]]+Tableau311[[#This Row],[Gren]]+Tableau311[[#This Row],[OL]]</f>
        <v>2447</v>
      </c>
      <c r="L52" s="5"/>
    </row>
    <row r="53" spans="1:12" hidden="1" x14ac:dyDescent="0.25">
      <c r="A53" s="18"/>
      <c r="B53" s="5" t="s">
        <v>86</v>
      </c>
      <c r="C53" s="1" t="s">
        <v>88</v>
      </c>
      <c r="D53" s="5" t="s">
        <v>89</v>
      </c>
      <c r="E53" s="5" t="s">
        <v>72</v>
      </c>
      <c r="F53" s="4">
        <v>2007</v>
      </c>
      <c r="G53" s="5" t="s">
        <v>35</v>
      </c>
      <c r="H53" s="4">
        <v>660</v>
      </c>
      <c r="I53" s="4">
        <v>393</v>
      </c>
      <c r="J53" s="4">
        <v>680</v>
      </c>
      <c r="K53" s="2">
        <f>Tableau311[[#This Row],[300m]]+Tableau311[[#This Row],[Gren]]+Tableau311[[#This Row],[OL]]</f>
        <v>1733</v>
      </c>
      <c r="L53" s="5"/>
    </row>
    <row r="54" spans="1:12" hidden="1" x14ac:dyDescent="0.25">
      <c r="A54" s="18"/>
      <c r="B54" s="5" t="s">
        <v>105</v>
      </c>
      <c r="C54" s="1" t="s">
        <v>114</v>
      </c>
      <c r="D54" s="5" t="s">
        <v>47</v>
      </c>
      <c r="E54" s="5" t="s">
        <v>102</v>
      </c>
      <c r="F54" s="4">
        <v>1952</v>
      </c>
      <c r="G54" s="5" t="s">
        <v>37</v>
      </c>
      <c r="K54" s="2">
        <f>Tableau311[[#This Row],[300m]]+Tableau311[[#This Row],[Gren]]+Tableau311[[#This Row],[OL]]</f>
        <v>0</v>
      </c>
      <c r="L54" s="5"/>
    </row>
    <row r="55" spans="1:12" hidden="1" x14ac:dyDescent="0.25">
      <c r="A55" s="18"/>
      <c r="B55" s="5" t="s">
        <v>9</v>
      </c>
      <c r="C55" s="1" t="s">
        <v>114</v>
      </c>
      <c r="D55" s="5" t="s">
        <v>115</v>
      </c>
      <c r="E55" s="5" t="s">
        <v>102</v>
      </c>
      <c r="F55" s="4">
        <v>1961</v>
      </c>
      <c r="G55" s="5" t="s">
        <v>37</v>
      </c>
      <c r="K55" s="2">
        <f>Tableau311[[#This Row],[300m]]+Tableau311[[#This Row],[Gren]]+Tableau311[[#This Row],[OL]]</f>
        <v>0</v>
      </c>
      <c r="L55" s="5"/>
    </row>
    <row r="56" spans="1:12" hidden="1" x14ac:dyDescent="0.25">
      <c r="A56" s="18"/>
      <c r="B56" s="5" t="s">
        <v>105</v>
      </c>
      <c r="C56" s="1" t="s">
        <v>95</v>
      </c>
      <c r="D56" s="5" t="s">
        <v>96</v>
      </c>
      <c r="F56" s="4">
        <v>1957</v>
      </c>
      <c r="G56" s="5" t="s">
        <v>37</v>
      </c>
      <c r="H56" s="4">
        <v>660</v>
      </c>
      <c r="K56" s="2">
        <f>Tableau311[[#This Row],[300m]]+Tableau311[[#This Row],[Gren]]+Tableau311[[#This Row],[OL]]</f>
        <v>660</v>
      </c>
      <c r="L56" s="5"/>
    </row>
    <row r="57" spans="1:12" hidden="1" x14ac:dyDescent="0.25">
      <c r="A57" s="18"/>
      <c r="B57" s="5" t="s">
        <v>5</v>
      </c>
      <c r="C57" s="1" t="s">
        <v>6</v>
      </c>
      <c r="D57" s="5" t="s">
        <v>7</v>
      </c>
      <c r="E57" s="5" t="s">
        <v>8</v>
      </c>
      <c r="F57" s="9">
        <v>1964</v>
      </c>
      <c r="G57" s="5" t="s">
        <v>37</v>
      </c>
      <c r="H57" s="4">
        <v>660</v>
      </c>
      <c r="I57" s="4">
        <v>229</v>
      </c>
      <c r="J57" s="4">
        <v>1220</v>
      </c>
      <c r="K57" s="2">
        <f>Tableau311[[#This Row],[300m]]+Tableau311[[#This Row],[Gren]]+Tableau311[[#This Row],[OL]]</f>
        <v>2109</v>
      </c>
      <c r="L57" s="5"/>
    </row>
    <row r="58" spans="1:12" hidden="1" x14ac:dyDescent="0.25">
      <c r="A58" s="18"/>
      <c r="B58" s="5" t="s">
        <v>103</v>
      </c>
      <c r="C58" s="1" t="s">
        <v>129</v>
      </c>
      <c r="D58" s="5" t="s">
        <v>130</v>
      </c>
      <c r="E58" s="5" t="s">
        <v>131</v>
      </c>
      <c r="F58" s="4">
        <v>1957</v>
      </c>
      <c r="G58" s="5" t="s">
        <v>37</v>
      </c>
      <c r="K58" s="2">
        <f>Tableau311[[#This Row],[300m]]+Tableau311[[#This Row],[Gren]]+Tableau311[[#This Row],[OL]]</f>
        <v>0</v>
      </c>
      <c r="L58" s="5"/>
    </row>
    <row r="59" spans="1:12" hidden="1" x14ac:dyDescent="0.25">
      <c r="A59" s="18"/>
      <c r="B59" s="5" t="s">
        <v>9</v>
      </c>
      <c r="C59" s="1" t="s">
        <v>29</v>
      </c>
      <c r="D59" s="5" t="s">
        <v>30</v>
      </c>
      <c r="E59" s="5" t="s">
        <v>8</v>
      </c>
      <c r="F59" s="9">
        <v>1948</v>
      </c>
      <c r="G59" s="5" t="s">
        <v>37</v>
      </c>
      <c r="H59" s="4">
        <v>720</v>
      </c>
      <c r="K59" s="2">
        <f>Tableau311[[#This Row],[300m]]+Tableau311[[#This Row],[Gren]]+Tableau311[[#This Row],[OL]]</f>
        <v>720</v>
      </c>
      <c r="L59" s="5"/>
    </row>
    <row r="60" spans="1:12" x14ac:dyDescent="0.25">
      <c r="A60" s="16">
        <v>1</v>
      </c>
      <c r="C60" s="1" t="s">
        <v>149</v>
      </c>
      <c r="D60" s="5" t="s">
        <v>150</v>
      </c>
      <c r="E60" s="5" t="s">
        <v>151</v>
      </c>
      <c r="F60" s="4">
        <v>2011</v>
      </c>
      <c r="G60" s="5" t="s">
        <v>158</v>
      </c>
      <c r="H60" s="4">
        <v>700</v>
      </c>
      <c r="I60" s="4">
        <v>698</v>
      </c>
      <c r="K60" s="2">
        <v>1398</v>
      </c>
      <c r="L60" s="5"/>
    </row>
    <row r="61" spans="1:12" hidden="1" x14ac:dyDescent="0.25">
      <c r="F61" s="4"/>
      <c r="H61" s="5"/>
      <c r="I61" s="5"/>
      <c r="J61" s="5"/>
      <c r="K61" s="2">
        <f>Tableau311[[#This Row],[300m]]+Tableau311[[#This Row],[Gren]]+Tableau311[[#This Row],[OL]]</f>
        <v>0</v>
      </c>
      <c r="L61" s="5"/>
    </row>
    <row r="62" spans="1:12" hidden="1" x14ac:dyDescent="0.25">
      <c r="F62" s="4"/>
      <c r="H62" s="5"/>
      <c r="I62" s="5"/>
      <c r="J62" s="5"/>
      <c r="K62" s="2">
        <f>Tableau311[[#This Row],[300m]]+Tableau311[[#This Row],[Gren]]+Tableau311[[#This Row],[OL]]</f>
        <v>0</v>
      </c>
      <c r="L62" s="5"/>
    </row>
    <row r="63" spans="1:12" hidden="1" x14ac:dyDescent="0.25">
      <c r="F63" s="4"/>
      <c r="H63" s="5"/>
      <c r="I63" s="5"/>
      <c r="J63" s="5"/>
      <c r="K63" s="2">
        <f>Tableau311[[#This Row],[300m]]+Tableau311[[#This Row],[Gren]]+Tableau311[[#This Row],[OL]]</f>
        <v>0</v>
      </c>
      <c r="L63" s="5"/>
    </row>
    <row r="64" spans="1:12" hidden="1" x14ac:dyDescent="0.25">
      <c r="F64" s="4"/>
      <c r="H64" s="5"/>
      <c r="I64" s="5"/>
      <c r="J64" s="5"/>
      <c r="K64" s="2">
        <f>Tableau311[[#This Row],[300m]]+Tableau311[[#This Row],[Gren]]+Tableau311[[#This Row],[OL]]</f>
        <v>0</v>
      </c>
      <c r="L64" s="5"/>
    </row>
    <row r="65" spans="6:12" hidden="1" x14ac:dyDescent="0.25">
      <c r="F65" s="4"/>
      <c r="H65" s="5"/>
      <c r="I65" s="5"/>
      <c r="J65" s="5"/>
      <c r="K65" s="2">
        <f>Tableau311[[#This Row],[300m]]+Tableau311[[#This Row],[Gren]]+Tableau311[[#This Row],[OL]]</f>
        <v>0</v>
      </c>
      <c r="L65" s="5"/>
    </row>
    <row r="66" spans="6:12" hidden="1" x14ac:dyDescent="0.25">
      <c r="F66" s="4"/>
      <c r="H66" s="5"/>
      <c r="I66" s="5"/>
      <c r="J66" s="5"/>
      <c r="K66" s="2">
        <f>Tableau311[[#This Row],[300m]]+Tableau311[[#This Row],[Gren]]+Tableau311[[#This Row],[OL]]</f>
        <v>0</v>
      </c>
      <c r="L66" s="5"/>
    </row>
    <row r="67" spans="6:12" hidden="1" x14ac:dyDescent="0.25">
      <c r="F67" s="4"/>
      <c r="H67" s="5"/>
      <c r="I67" s="5"/>
      <c r="J67" s="5"/>
      <c r="K67" s="2">
        <f>Tableau311[[#This Row],[300m]]+Tableau311[[#This Row],[Gren]]+Tableau311[[#This Row],[OL]]</f>
        <v>0</v>
      </c>
      <c r="L67" s="5"/>
    </row>
    <row r="68" spans="6:12" hidden="1" x14ac:dyDescent="0.25">
      <c r="F68" s="4"/>
      <c r="H68" s="5"/>
      <c r="I68" s="5"/>
      <c r="J68" s="5"/>
      <c r="K68" s="2">
        <f>Tableau311[[#This Row],[300m]]+Tableau311[[#This Row],[Gren]]+Tableau311[[#This Row],[OL]]</f>
        <v>0</v>
      </c>
      <c r="L68" s="5"/>
    </row>
    <row r="69" spans="6:12" hidden="1" x14ac:dyDescent="0.25">
      <c r="F69" s="4"/>
      <c r="H69" s="5"/>
      <c r="I69" s="5"/>
      <c r="J69" s="5"/>
      <c r="K69" s="2">
        <f>Tableau311[[#This Row],[300m]]+Tableau311[[#This Row],[Gren]]+Tableau311[[#This Row],[OL]]</f>
        <v>0</v>
      </c>
      <c r="L69" s="5"/>
    </row>
    <row r="70" spans="6:12" hidden="1" x14ac:dyDescent="0.25">
      <c r="F70" s="4"/>
      <c r="H70" s="5"/>
      <c r="I70" s="5"/>
      <c r="J70" s="5"/>
      <c r="K70" s="2">
        <f>Tableau311[[#This Row],[300m]]+Tableau311[[#This Row],[Gren]]+Tableau311[[#This Row],[OL]]</f>
        <v>0</v>
      </c>
      <c r="L70" s="5"/>
    </row>
    <row r="71" spans="6:12" hidden="1" x14ac:dyDescent="0.25">
      <c r="F71" s="4"/>
      <c r="H71" s="5"/>
      <c r="I71" s="5"/>
      <c r="J71" s="5"/>
      <c r="K71" s="2">
        <f>Tableau311[[#This Row],[300m]]+Tableau311[[#This Row],[Gren]]+Tableau311[[#This Row],[OL]]</f>
        <v>0</v>
      </c>
      <c r="L71" s="5"/>
    </row>
    <row r="72" spans="6:12" hidden="1" x14ac:dyDescent="0.25">
      <c r="F72" s="4"/>
      <c r="H72" s="5"/>
      <c r="I72" s="5"/>
      <c r="J72" s="5"/>
      <c r="K72" s="2">
        <f>Tableau311[[#This Row],[300m]]+Tableau311[[#This Row],[Gren]]+Tableau311[[#This Row],[OL]]</f>
        <v>0</v>
      </c>
      <c r="L72" s="5"/>
    </row>
    <row r="73" spans="6:12" hidden="1" x14ac:dyDescent="0.25">
      <c r="F73" s="4"/>
      <c r="H73" s="5"/>
      <c r="I73" s="5"/>
      <c r="J73" s="5"/>
      <c r="K73" s="2">
        <f>Tableau311[[#This Row],[300m]]+Tableau311[[#This Row],[Gren]]+Tableau311[[#This Row],[OL]]</f>
        <v>0</v>
      </c>
      <c r="L73" s="5"/>
    </row>
    <row r="74" spans="6:12" hidden="1" x14ac:dyDescent="0.25">
      <c r="F74" s="4"/>
      <c r="H74" s="5"/>
      <c r="I74" s="5"/>
      <c r="J74" s="5"/>
      <c r="K74" s="2">
        <f>Tableau311[[#This Row],[300m]]+Tableau311[[#This Row],[Gren]]+Tableau311[[#This Row],[OL]]</f>
        <v>0</v>
      </c>
      <c r="L74" s="5"/>
    </row>
    <row r="75" spans="6:12" hidden="1" x14ac:dyDescent="0.25">
      <c r="F75" s="4"/>
      <c r="H75" s="5"/>
      <c r="I75" s="5"/>
      <c r="J75" s="5"/>
      <c r="K75" s="2">
        <f>Tableau311[[#This Row],[300m]]+Tableau311[[#This Row],[Gren]]+Tableau311[[#This Row],[OL]]</f>
        <v>0</v>
      </c>
      <c r="L75" s="5"/>
    </row>
    <row r="76" spans="6:12" hidden="1" x14ac:dyDescent="0.25">
      <c r="F76" s="4"/>
      <c r="H76" s="5"/>
      <c r="I76" s="5"/>
      <c r="J76" s="5"/>
      <c r="K76" s="2">
        <f>Tableau311[[#This Row],[300m]]+Tableau311[[#This Row],[Gren]]+Tableau311[[#This Row],[OL]]</f>
        <v>0</v>
      </c>
      <c r="L76" s="5"/>
    </row>
    <row r="77" spans="6:12" hidden="1" x14ac:dyDescent="0.25">
      <c r="F77" s="4"/>
      <c r="H77" s="5"/>
      <c r="I77" s="5"/>
      <c r="J77" s="5"/>
      <c r="K77" s="2">
        <f>Tableau311[[#This Row],[300m]]+Tableau311[[#This Row],[Gren]]+Tableau311[[#This Row],[OL]]</f>
        <v>0</v>
      </c>
      <c r="L77" s="5"/>
    </row>
    <row r="78" spans="6:12" hidden="1" x14ac:dyDescent="0.25">
      <c r="F78" s="4"/>
      <c r="H78" s="5"/>
      <c r="I78" s="5"/>
      <c r="J78" s="5"/>
      <c r="K78" s="2">
        <f>Tableau311[[#This Row],[300m]]+Tableau311[[#This Row],[Gren]]+Tableau311[[#This Row],[OL]]</f>
        <v>0</v>
      </c>
      <c r="L78" s="5"/>
    </row>
    <row r="79" spans="6:12" hidden="1" x14ac:dyDescent="0.25">
      <c r="F79" s="4"/>
      <c r="H79" s="5"/>
      <c r="I79" s="5"/>
      <c r="J79" s="5"/>
      <c r="K79" s="2">
        <f>Tableau311[[#This Row],[300m]]+Tableau311[[#This Row],[Gren]]+Tableau311[[#This Row],[OL]]</f>
        <v>0</v>
      </c>
      <c r="L79" s="5"/>
    </row>
    <row r="80" spans="6:12" hidden="1" x14ac:dyDescent="0.25">
      <c r="F80" s="4"/>
      <c r="H80" s="5"/>
      <c r="I80" s="5"/>
      <c r="J80" s="5"/>
      <c r="K80" s="2">
        <f>Tableau311[[#This Row],[300m]]+Tableau311[[#This Row],[Gren]]+Tableau311[[#This Row],[OL]]</f>
        <v>0</v>
      </c>
      <c r="L80" s="5"/>
    </row>
    <row r="81" spans="6:12" hidden="1" x14ac:dyDescent="0.25">
      <c r="F81" s="4"/>
      <c r="H81" s="5"/>
      <c r="I81" s="5"/>
      <c r="J81" s="5"/>
      <c r="K81" s="2">
        <f>Tableau311[[#This Row],[300m]]+Tableau311[[#This Row],[Gren]]+Tableau311[[#This Row],[OL]]</f>
        <v>0</v>
      </c>
      <c r="L81" s="5"/>
    </row>
  </sheetData>
  <mergeCells count="1">
    <mergeCell ref="A1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4773-EC90-4705-8371-54B86564F7BA}">
  <dimension ref="A1:L81"/>
  <sheetViews>
    <sheetView tabSelected="1" zoomScale="145" zoomScaleNormal="145" workbookViewId="0">
      <selection activeCell="D87" sqref="D86:D87"/>
    </sheetView>
  </sheetViews>
  <sheetFormatPr baseColWidth="10" defaultColWidth="11.5703125" defaultRowHeight="15" x14ac:dyDescent="0.25"/>
  <cols>
    <col min="1" max="1" width="5" style="5" bestFit="1" customWidth="1"/>
    <col min="2" max="2" width="7.28515625" style="5" bestFit="1" customWidth="1"/>
    <col min="3" max="3" width="12.7109375" style="1" bestFit="1" customWidth="1"/>
    <col min="4" max="4" width="10" style="5" customWidth="1"/>
    <col min="5" max="5" width="11.42578125" style="5" customWidth="1"/>
    <col min="6" max="6" width="6.42578125" style="5" customWidth="1"/>
    <col min="7" max="7" width="8.28515625" style="5" customWidth="1"/>
    <col min="8" max="8" width="8" style="4" customWidth="1"/>
    <col min="9" max="9" width="10" style="4" customWidth="1"/>
    <col min="10" max="10" width="8.85546875" style="4" customWidth="1"/>
    <col min="11" max="11" width="7.42578125" style="2" customWidth="1"/>
    <col min="12" max="12" width="11.42578125" customWidth="1"/>
    <col min="13" max="16384" width="11.5703125" style="5"/>
  </cols>
  <sheetData>
    <row r="1" spans="1:12" ht="15" customHeight="1" x14ac:dyDescent="0.25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2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5"/>
    </row>
    <row r="3" spans="1:12" x14ac:dyDescent="0.25">
      <c r="A3" s="16" t="s">
        <v>159</v>
      </c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  <c r="G3" s="1" t="s">
        <v>34</v>
      </c>
      <c r="H3" s="2" t="s">
        <v>99</v>
      </c>
      <c r="I3" s="2" t="s">
        <v>100</v>
      </c>
      <c r="J3" s="2" t="s">
        <v>63</v>
      </c>
      <c r="K3" s="2" t="s">
        <v>64</v>
      </c>
      <c r="L3" s="5"/>
    </row>
    <row r="4" spans="1:12" hidden="1" x14ac:dyDescent="0.25">
      <c r="A4" s="18"/>
      <c r="B4" s="5" t="s">
        <v>20</v>
      </c>
      <c r="C4" s="1" t="s">
        <v>120</v>
      </c>
      <c r="D4" s="5" t="s">
        <v>121</v>
      </c>
      <c r="E4" s="5" t="s">
        <v>102</v>
      </c>
      <c r="F4" s="4">
        <v>1951</v>
      </c>
      <c r="G4" s="5" t="s">
        <v>37</v>
      </c>
      <c r="K4" s="2">
        <f>Tableau35[[#This Row],[300m]]+Tableau35[[#This Row],[Gren]]+Tableau35[[#This Row],[OL]]</f>
        <v>0</v>
      </c>
      <c r="L4" s="5"/>
    </row>
    <row r="5" spans="1:12" hidden="1" x14ac:dyDescent="0.25">
      <c r="A5" s="18"/>
      <c r="B5" s="5" t="s">
        <v>66</v>
      </c>
      <c r="C5" s="1" t="s">
        <v>125</v>
      </c>
      <c r="D5" s="5" t="s">
        <v>126</v>
      </c>
      <c r="E5" s="5" t="s">
        <v>102</v>
      </c>
      <c r="F5" s="4">
        <v>1953</v>
      </c>
      <c r="G5" s="5" t="s">
        <v>37</v>
      </c>
      <c r="K5" s="2">
        <f>Tableau35[[#This Row],[300m]]+Tableau35[[#This Row],[Gren]]+Tableau35[[#This Row],[OL]]</f>
        <v>0</v>
      </c>
      <c r="L5" s="5"/>
    </row>
    <row r="6" spans="1:12" hidden="1" x14ac:dyDescent="0.25">
      <c r="A6" s="18"/>
      <c r="B6" s="5" t="s">
        <v>45</v>
      </c>
      <c r="C6" s="1" t="s">
        <v>46</v>
      </c>
      <c r="D6" s="5" t="s">
        <v>47</v>
      </c>
      <c r="E6" s="5" t="s">
        <v>39</v>
      </c>
      <c r="F6" s="4">
        <v>1951</v>
      </c>
      <c r="G6" s="5" t="s">
        <v>37</v>
      </c>
      <c r="H6" s="4">
        <v>760</v>
      </c>
      <c r="I6" s="4">
        <v>710</v>
      </c>
      <c r="J6" s="4">
        <v>550</v>
      </c>
      <c r="K6" s="2">
        <f>Tableau35[[#This Row],[300m]]+Tableau35[[#This Row],[Gren]]+Tableau35[[#This Row],[OL]]</f>
        <v>2020</v>
      </c>
      <c r="L6" s="5"/>
    </row>
    <row r="7" spans="1:12" hidden="1" x14ac:dyDescent="0.25">
      <c r="A7" s="18"/>
      <c r="B7" s="5" t="s">
        <v>73</v>
      </c>
      <c r="C7" s="1" t="s">
        <v>75</v>
      </c>
      <c r="D7" s="5" t="s">
        <v>74</v>
      </c>
      <c r="E7" s="5" t="s">
        <v>76</v>
      </c>
      <c r="F7" s="4">
        <v>1987</v>
      </c>
      <c r="G7" s="5" t="s">
        <v>62</v>
      </c>
      <c r="H7" s="4">
        <v>820</v>
      </c>
      <c r="I7" s="4">
        <v>518</v>
      </c>
      <c r="J7" s="4">
        <v>1080</v>
      </c>
      <c r="K7" s="2">
        <f>Tableau35[[#This Row],[300m]]+Tableau35[[#This Row],[Gren]]+Tableau35[[#This Row],[OL]]</f>
        <v>2418</v>
      </c>
      <c r="L7" s="5"/>
    </row>
    <row r="8" spans="1:12" hidden="1" x14ac:dyDescent="0.25">
      <c r="A8" s="18"/>
      <c r="B8" s="5" t="s">
        <v>40</v>
      </c>
      <c r="C8" s="1" t="s">
        <v>48</v>
      </c>
      <c r="D8" s="5" t="s">
        <v>49</v>
      </c>
      <c r="E8" s="5" t="s">
        <v>39</v>
      </c>
      <c r="F8" s="4">
        <v>1958</v>
      </c>
      <c r="G8" s="5" t="s">
        <v>37</v>
      </c>
      <c r="H8" s="4">
        <v>700</v>
      </c>
      <c r="I8" s="4">
        <v>520</v>
      </c>
      <c r="J8" s="4">
        <v>980</v>
      </c>
      <c r="K8" s="2">
        <f>Tableau35[[#This Row],[300m]]+Tableau35[[#This Row],[Gren]]+Tableau35[[#This Row],[OL]]</f>
        <v>2200</v>
      </c>
      <c r="L8" s="5"/>
    </row>
    <row r="9" spans="1:12" hidden="1" x14ac:dyDescent="0.25">
      <c r="A9" s="18"/>
      <c r="B9" s="5" t="s">
        <v>105</v>
      </c>
      <c r="C9" s="1" t="s">
        <v>122</v>
      </c>
      <c r="D9" s="5" t="s">
        <v>47</v>
      </c>
      <c r="E9" s="5" t="s">
        <v>102</v>
      </c>
      <c r="F9" s="4">
        <v>1952</v>
      </c>
      <c r="G9" s="5" t="s">
        <v>37</v>
      </c>
      <c r="K9" s="2">
        <f>Tableau35[[#This Row],[300m]]+Tableau35[[#This Row],[Gren]]+Tableau35[[#This Row],[OL]]</f>
        <v>0</v>
      </c>
      <c r="L9" s="5"/>
    </row>
    <row r="10" spans="1:12" hidden="1" x14ac:dyDescent="0.25">
      <c r="A10" s="18"/>
      <c r="B10" s="5" t="s">
        <v>66</v>
      </c>
      <c r="C10" s="1" t="s">
        <v>67</v>
      </c>
      <c r="D10" s="5" t="s">
        <v>68</v>
      </c>
      <c r="E10" s="5" t="s">
        <v>72</v>
      </c>
      <c r="F10" s="4">
        <v>1977</v>
      </c>
      <c r="G10" s="7" t="s">
        <v>38</v>
      </c>
      <c r="H10" s="4">
        <v>820</v>
      </c>
      <c r="I10" s="4">
        <v>714</v>
      </c>
      <c r="J10" s="4">
        <v>1250</v>
      </c>
      <c r="K10" s="2">
        <f>Tableau35[[#This Row],[300m]]+Tableau35[[#This Row],[Gren]]+Tableau35[[#This Row],[OL]]</f>
        <v>2784</v>
      </c>
      <c r="L10" s="5"/>
    </row>
    <row r="11" spans="1:12" hidden="1" x14ac:dyDescent="0.25">
      <c r="A11" s="18"/>
      <c r="B11" s="5" t="s">
        <v>82</v>
      </c>
      <c r="C11" s="1" t="s">
        <v>83</v>
      </c>
      <c r="D11" s="5" t="s">
        <v>84</v>
      </c>
      <c r="E11" s="5" t="s">
        <v>8</v>
      </c>
      <c r="F11" s="4">
        <v>2000</v>
      </c>
      <c r="G11" s="8" t="s">
        <v>36</v>
      </c>
      <c r="H11" s="4">
        <v>0</v>
      </c>
      <c r="I11" s="4">
        <v>331</v>
      </c>
      <c r="J11" s="4">
        <v>320</v>
      </c>
      <c r="K11" s="2">
        <f>Tableau35[[#This Row],[300m]]+Tableau35[[#This Row],[Gren]]+Tableau35[[#This Row],[OL]]</f>
        <v>651</v>
      </c>
      <c r="L11" s="5"/>
    </row>
    <row r="12" spans="1:12" hidden="1" x14ac:dyDescent="0.25">
      <c r="A12" s="18"/>
      <c r="B12" s="5" t="s">
        <v>9</v>
      </c>
      <c r="C12" s="1" t="s">
        <v>27</v>
      </c>
      <c r="D12" s="5" t="s">
        <v>28</v>
      </c>
      <c r="E12" s="5" t="s">
        <v>8</v>
      </c>
      <c r="F12" s="9">
        <v>1948</v>
      </c>
      <c r="G12" s="5" t="s">
        <v>37</v>
      </c>
      <c r="H12" s="4">
        <v>580</v>
      </c>
      <c r="I12" s="4">
        <v>530</v>
      </c>
      <c r="K12" s="2">
        <f>Tableau35[[#This Row],[300m]]+Tableau35[[#This Row],[Gren]]+Tableau35[[#This Row],[OL]]</f>
        <v>1110</v>
      </c>
      <c r="L12" s="5"/>
    </row>
    <row r="13" spans="1:12" hidden="1" x14ac:dyDescent="0.25">
      <c r="A13" s="18"/>
      <c r="B13" s="5" t="s">
        <v>57</v>
      </c>
      <c r="C13" s="1" t="s">
        <v>58</v>
      </c>
      <c r="D13" s="5" t="s">
        <v>59</v>
      </c>
      <c r="E13" s="5" t="s">
        <v>39</v>
      </c>
      <c r="F13" s="4">
        <v>1992</v>
      </c>
      <c r="G13" s="7" t="s">
        <v>62</v>
      </c>
      <c r="H13" s="4">
        <v>660</v>
      </c>
      <c r="I13" s="4">
        <v>717</v>
      </c>
      <c r="J13" s="4">
        <v>1430</v>
      </c>
      <c r="K13" s="2">
        <f>Tableau35[[#This Row],[300m]]+Tableau35[[#This Row],[Gren]]+Tableau35[[#This Row],[OL]]</f>
        <v>2807</v>
      </c>
      <c r="L13" s="5"/>
    </row>
    <row r="14" spans="1:12" hidden="1" x14ac:dyDescent="0.25">
      <c r="A14" s="18"/>
      <c r="B14" s="5" t="s">
        <v>103</v>
      </c>
      <c r="C14" s="1" t="s">
        <v>104</v>
      </c>
      <c r="D14" s="5" t="s">
        <v>11</v>
      </c>
      <c r="E14" s="5" t="s">
        <v>102</v>
      </c>
      <c r="F14" s="4">
        <v>1952</v>
      </c>
      <c r="G14" s="5" t="s">
        <v>37</v>
      </c>
      <c r="K14" s="2">
        <f>Tableau35[[#This Row],[300m]]+Tableau35[[#This Row],[Gren]]+Tableau35[[#This Row],[OL]]</f>
        <v>0</v>
      </c>
      <c r="L14" s="5"/>
    </row>
    <row r="15" spans="1:12" hidden="1" x14ac:dyDescent="0.25">
      <c r="A15" s="18"/>
      <c r="B15" s="5" t="s">
        <v>132</v>
      </c>
      <c r="C15" s="1" t="s">
        <v>135</v>
      </c>
      <c r="D15" s="5" t="s">
        <v>16</v>
      </c>
      <c r="E15" s="5" t="s">
        <v>131</v>
      </c>
      <c r="F15" s="4">
        <v>1944</v>
      </c>
      <c r="G15" s="5" t="s">
        <v>37</v>
      </c>
      <c r="K15" s="2">
        <f>Tableau35[[#This Row],[300m]]+Tableau35[[#This Row],[Gren]]+Tableau35[[#This Row],[OL]]</f>
        <v>0</v>
      </c>
      <c r="L15" s="5"/>
    </row>
    <row r="16" spans="1:12" hidden="1" x14ac:dyDescent="0.25">
      <c r="A16" s="18"/>
      <c r="B16" s="5" t="s">
        <v>146</v>
      </c>
      <c r="C16" s="1" t="s">
        <v>147</v>
      </c>
      <c r="D16" s="5" t="s">
        <v>148</v>
      </c>
      <c r="E16" s="5" t="s">
        <v>102</v>
      </c>
      <c r="F16" s="4">
        <v>1948</v>
      </c>
      <c r="G16" s="5" t="s">
        <v>37</v>
      </c>
      <c r="K16" s="2">
        <f>Tableau35[[#This Row],[300m]]+Tableau35[[#This Row],[Gren]]+Tableau35[[#This Row],[OL]]</f>
        <v>0</v>
      </c>
      <c r="L16" s="5"/>
    </row>
    <row r="17" spans="1:12" hidden="1" x14ac:dyDescent="0.25">
      <c r="A17" s="18"/>
      <c r="B17" s="5" t="s">
        <v>66</v>
      </c>
      <c r="C17" s="1" t="s">
        <v>157</v>
      </c>
      <c r="D17" s="5" t="s">
        <v>101</v>
      </c>
      <c r="E17" s="5" t="s">
        <v>102</v>
      </c>
      <c r="F17" s="4">
        <v>1947</v>
      </c>
      <c r="G17" s="5" t="s">
        <v>37</v>
      </c>
      <c r="K17" s="2">
        <f>Tableau35[[#This Row],[300m]]+Tableau35[[#This Row],[Gren]]+Tableau35[[#This Row],[OL]]</f>
        <v>0</v>
      </c>
      <c r="L17" s="5"/>
    </row>
    <row r="18" spans="1:12" hidden="1" x14ac:dyDescent="0.25">
      <c r="A18" s="18"/>
      <c r="B18" s="5" t="s">
        <v>20</v>
      </c>
      <c r="C18" s="1" t="s">
        <v>136</v>
      </c>
      <c r="D18" s="5" t="s">
        <v>137</v>
      </c>
      <c r="E18" s="5" t="s">
        <v>138</v>
      </c>
      <c r="F18" s="4">
        <v>1962</v>
      </c>
      <c r="G18" s="5" t="s">
        <v>37</v>
      </c>
      <c r="H18" s="4">
        <v>840</v>
      </c>
      <c r="I18" s="4">
        <v>797</v>
      </c>
      <c r="J18" s="4">
        <v>1500</v>
      </c>
      <c r="K18" s="2">
        <f>Tableau35[[#This Row],[300m]]+Tableau35[[#This Row],[Gren]]+Tableau35[[#This Row],[OL]]</f>
        <v>3137</v>
      </c>
      <c r="L18" s="5"/>
    </row>
    <row r="19" spans="1:12" hidden="1" x14ac:dyDescent="0.25">
      <c r="A19" s="18"/>
      <c r="B19" s="5" t="s">
        <v>17</v>
      </c>
      <c r="C19" s="1" t="s">
        <v>111</v>
      </c>
      <c r="D19" s="5" t="s">
        <v>112</v>
      </c>
      <c r="E19" s="5" t="s">
        <v>113</v>
      </c>
      <c r="F19" s="4">
        <v>1966</v>
      </c>
      <c r="G19" s="5" t="s">
        <v>37</v>
      </c>
      <c r="H19" s="4">
        <v>680</v>
      </c>
      <c r="I19" s="4">
        <v>365</v>
      </c>
      <c r="K19" s="2">
        <f>Tableau35[[#This Row],[300m]]+Tableau35[[#This Row],[Gren]]+Tableau35[[#This Row],[OL]]</f>
        <v>1045</v>
      </c>
      <c r="L19" s="5"/>
    </row>
    <row r="20" spans="1:12" hidden="1" x14ac:dyDescent="0.25">
      <c r="A20" s="18"/>
      <c r="B20" s="5" t="s">
        <v>66</v>
      </c>
      <c r="C20" s="1" t="s">
        <v>123</v>
      </c>
      <c r="D20" s="5" t="s">
        <v>124</v>
      </c>
      <c r="E20" s="5" t="s">
        <v>102</v>
      </c>
      <c r="F20" s="4">
        <v>1950</v>
      </c>
      <c r="G20" s="5" t="s">
        <v>37</v>
      </c>
      <c r="K20" s="2">
        <f>Tableau35[[#This Row],[300m]]+Tableau35[[#This Row],[Gren]]+Tableau35[[#This Row],[OL]]</f>
        <v>0</v>
      </c>
      <c r="L20" s="5"/>
    </row>
    <row r="21" spans="1:12" hidden="1" x14ac:dyDescent="0.25">
      <c r="A21" s="18"/>
      <c r="B21" s="5" t="s">
        <v>9</v>
      </c>
      <c r="C21" s="1" t="s">
        <v>10</v>
      </c>
      <c r="D21" s="5" t="s">
        <v>11</v>
      </c>
      <c r="E21" s="5" t="s">
        <v>8</v>
      </c>
      <c r="F21" s="9">
        <v>1960</v>
      </c>
      <c r="G21" s="5" t="s">
        <v>37</v>
      </c>
      <c r="H21" s="4">
        <v>860</v>
      </c>
      <c r="I21" s="4">
        <v>837</v>
      </c>
      <c r="J21" s="4">
        <v>1260</v>
      </c>
      <c r="K21" s="2">
        <f>Tableau35[[#This Row],[300m]]+Tableau35[[#This Row],[Gren]]+Tableau35[[#This Row],[OL]]</f>
        <v>2957</v>
      </c>
      <c r="L21" s="5"/>
    </row>
    <row r="22" spans="1:12" hidden="1" x14ac:dyDescent="0.25">
      <c r="A22" s="18"/>
      <c r="B22" s="5" t="s">
        <v>5</v>
      </c>
      <c r="C22" s="1" t="s">
        <v>31</v>
      </c>
      <c r="D22" s="5" t="s">
        <v>32</v>
      </c>
      <c r="E22" s="5" t="s">
        <v>33</v>
      </c>
      <c r="F22" s="9">
        <v>1996</v>
      </c>
      <c r="G22" s="8" t="s">
        <v>36</v>
      </c>
      <c r="K22" s="2">
        <f>Tableau35[[#This Row],[300m]]+Tableau35[[#This Row],[Gren]]+Tableau35[[#This Row],[OL]]</f>
        <v>0</v>
      </c>
      <c r="L22" s="5"/>
    </row>
    <row r="23" spans="1:12" hidden="1" x14ac:dyDescent="0.25">
      <c r="A23" s="18"/>
      <c r="B23" s="5" t="s">
        <v>105</v>
      </c>
      <c r="C23" s="1" t="s">
        <v>106</v>
      </c>
      <c r="D23" s="5" t="s">
        <v>7</v>
      </c>
      <c r="E23" s="5" t="s">
        <v>102</v>
      </c>
      <c r="F23" s="4">
        <v>1947</v>
      </c>
      <c r="G23" s="5" t="s">
        <v>37</v>
      </c>
      <c r="K23" s="2">
        <f>Tableau35[[#This Row],[300m]]+Tableau35[[#This Row],[Gren]]+Tableau35[[#This Row],[OL]]</f>
        <v>0</v>
      </c>
      <c r="L23" s="5"/>
    </row>
    <row r="24" spans="1:12" hidden="1" x14ac:dyDescent="0.25">
      <c r="A24" s="18"/>
      <c r="B24" s="5" t="s">
        <v>116</v>
      </c>
      <c r="C24" s="1" t="s">
        <v>117</v>
      </c>
      <c r="D24" s="5" t="s">
        <v>118</v>
      </c>
      <c r="E24" s="5" t="s">
        <v>102</v>
      </c>
      <c r="F24" s="4">
        <v>1961</v>
      </c>
      <c r="G24" s="5" t="s">
        <v>37</v>
      </c>
      <c r="K24" s="2">
        <f>Tableau35[[#This Row],[300m]]+Tableau35[[#This Row],[Gren]]+Tableau35[[#This Row],[OL]]</f>
        <v>0</v>
      </c>
      <c r="L24" s="5"/>
    </row>
    <row r="25" spans="1:12" hidden="1" x14ac:dyDescent="0.25">
      <c r="A25" s="18"/>
      <c r="B25" s="5" t="s">
        <v>20</v>
      </c>
      <c r="C25" s="1" t="s">
        <v>80</v>
      </c>
      <c r="D25" s="5" t="s">
        <v>81</v>
      </c>
      <c r="E25" s="5" t="s">
        <v>8</v>
      </c>
      <c r="F25" s="4">
        <v>2000</v>
      </c>
      <c r="G25" s="8" t="s">
        <v>36</v>
      </c>
      <c r="H25" s="4">
        <v>700</v>
      </c>
      <c r="I25" s="4">
        <v>395</v>
      </c>
      <c r="J25" s="4">
        <v>320</v>
      </c>
      <c r="K25" s="2">
        <f>Tableau35[[#This Row],[300m]]+Tableau35[[#This Row],[Gren]]+Tableau35[[#This Row],[OL]]</f>
        <v>1415</v>
      </c>
      <c r="L25" s="5"/>
    </row>
    <row r="26" spans="1:12" hidden="1" x14ac:dyDescent="0.25">
      <c r="A26" s="18"/>
      <c r="B26" s="5" t="s">
        <v>66</v>
      </c>
      <c r="C26" s="1" t="s">
        <v>139</v>
      </c>
      <c r="D26" s="5" t="s">
        <v>140</v>
      </c>
      <c r="E26" s="5" t="s">
        <v>141</v>
      </c>
      <c r="F26" s="4">
        <v>1943</v>
      </c>
      <c r="G26" s="5" t="s">
        <v>37</v>
      </c>
      <c r="H26" s="4">
        <v>780</v>
      </c>
      <c r="I26" s="4">
        <v>716</v>
      </c>
      <c r="J26" s="4">
        <v>630</v>
      </c>
      <c r="K26" s="2">
        <f>Tableau35[[#This Row],[300m]]+Tableau35[[#This Row],[Gren]]+Tableau35[[#This Row],[OL]]</f>
        <v>2126</v>
      </c>
      <c r="L26" s="5"/>
    </row>
    <row r="27" spans="1:12" hidden="1" x14ac:dyDescent="0.25">
      <c r="A27" s="18"/>
      <c r="B27" s="5" t="s">
        <v>43</v>
      </c>
      <c r="C27" s="1" t="s">
        <v>44</v>
      </c>
      <c r="D27" s="5" t="s">
        <v>19</v>
      </c>
      <c r="E27" s="5" t="s">
        <v>39</v>
      </c>
      <c r="F27" s="4">
        <v>1946</v>
      </c>
      <c r="G27" s="5" t="s">
        <v>37</v>
      </c>
      <c r="H27" s="4">
        <v>620</v>
      </c>
      <c r="I27" s="4">
        <v>693</v>
      </c>
      <c r="J27" s="4">
        <v>980</v>
      </c>
      <c r="K27" s="2">
        <f>Tableau35[[#This Row],[300m]]+Tableau35[[#This Row],[Gren]]+Tableau35[[#This Row],[OL]]</f>
        <v>2293</v>
      </c>
      <c r="L27" s="5"/>
    </row>
    <row r="28" spans="1:12" hidden="1" x14ac:dyDescent="0.25">
      <c r="A28" s="18"/>
      <c r="B28" s="5" t="s">
        <v>108</v>
      </c>
      <c r="C28" s="1" t="s">
        <v>107</v>
      </c>
      <c r="D28" s="5" t="s">
        <v>109</v>
      </c>
      <c r="E28" s="5" t="s">
        <v>102</v>
      </c>
      <c r="F28" s="4">
        <v>1951</v>
      </c>
      <c r="G28" s="5" t="s">
        <v>37</v>
      </c>
      <c r="K28" s="2">
        <f>Tableau35[[#This Row],[300m]]+Tableau35[[#This Row],[Gren]]+Tableau35[[#This Row],[OL]]</f>
        <v>0</v>
      </c>
      <c r="L28" s="5"/>
    </row>
    <row r="29" spans="1:12" hidden="1" x14ac:dyDescent="0.25">
      <c r="A29" s="18"/>
      <c r="B29" s="5" t="s">
        <v>77</v>
      </c>
      <c r="C29" s="1" t="s">
        <v>78</v>
      </c>
      <c r="D29" s="5" t="s">
        <v>79</v>
      </c>
      <c r="E29" s="5" t="s">
        <v>76</v>
      </c>
      <c r="F29" s="4">
        <v>1956</v>
      </c>
      <c r="G29" s="5" t="s">
        <v>37</v>
      </c>
      <c r="H29" s="4">
        <v>760</v>
      </c>
      <c r="I29" s="4">
        <v>635</v>
      </c>
      <c r="K29" s="2">
        <f>Tableau35[[#This Row],[300m]]+Tableau35[[#This Row],[Gren]]+Tableau35[[#This Row],[OL]]</f>
        <v>1395</v>
      </c>
      <c r="L29" s="5"/>
    </row>
    <row r="30" spans="1:12" hidden="1" x14ac:dyDescent="0.25">
      <c r="A30" s="18"/>
      <c r="B30" s="5" t="s">
        <v>40</v>
      </c>
      <c r="C30" s="1" t="s">
        <v>41</v>
      </c>
      <c r="D30" s="5" t="s">
        <v>42</v>
      </c>
      <c r="E30" s="5" t="s">
        <v>39</v>
      </c>
      <c r="F30" s="4">
        <v>1969</v>
      </c>
      <c r="G30" s="5" t="s">
        <v>37</v>
      </c>
      <c r="H30" s="4">
        <v>780</v>
      </c>
      <c r="I30" s="4">
        <v>580</v>
      </c>
      <c r="J30" s="4">
        <v>1350</v>
      </c>
      <c r="K30" s="2">
        <f>Tableau35[[#This Row],[300m]]+Tableau35[[#This Row],[Gren]]+Tableau35[[#This Row],[OL]]</f>
        <v>2710</v>
      </c>
      <c r="L30" s="5"/>
    </row>
    <row r="31" spans="1:12" hidden="1" x14ac:dyDescent="0.25">
      <c r="A31" s="18"/>
      <c r="B31" s="5" t="s">
        <v>20</v>
      </c>
      <c r="C31" s="1" t="s">
        <v>142</v>
      </c>
      <c r="D31" s="5" t="s">
        <v>143</v>
      </c>
      <c r="E31" s="5" t="s">
        <v>141</v>
      </c>
      <c r="F31" s="4">
        <v>1955</v>
      </c>
      <c r="G31" s="5" t="s">
        <v>37</v>
      </c>
      <c r="H31" s="4">
        <v>780</v>
      </c>
      <c r="I31" s="4">
        <v>669</v>
      </c>
      <c r="J31" s="4">
        <v>1010</v>
      </c>
      <c r="K31" s="2">
        <f>Tableau35[[#This Row],[300m]]+Tableau35[[#This Row],[Gren]]+Tableau35[[#This Row],[OL]]</f>
        <v>2459</v>
      </c>
      <c r="L31" s="5"/>
    </row>
    <row r="32" spans="1:12" hidden="1" x14ac:dyDescent="0.25">
      <c r="A32" s="18"/>
      <c r="B32" s="5" t="s">
        <v>17</v>
      </c>
      <c r="C32" s="1" t="s">
        <v>18</v>
      </c>
      <c r="D32" s="5" t="s">
        <v>19</v>
      </c>
      <c r="E32" s="5" t="s">
        <v>8</v>
      </c>
      <c r="F32" s="9">
        <v>1979</v>
      </c>
      <c r="G32" s="8" t="s">
        <v>38</v>
      </c>
      <c r="H32" s="4">
        <v>560</v>
      </c>
      <c r="I32" s="4">
        <v>747</v>
      </c>
      <c r="J32" s="4">
        <v>1500</v>
      </c>
      <c r="K32" s="2">
        <f>Tableau35[[#This Row],[300m]]+Tableau35[[#This Row],[Gren]]+Tableau35[[#This Row],[OL]]</f>
        <v>2807</v>
      </c>
      <c r="L32" s="5"/>
    </row>
    <row r="33" spans="1:12" hidden="1" x14ac:dyDescent="0.25">
      <c r="A33" s="18"/>
      <c r="B33" s="5" t="s">
        <v>50</v>
      </c>
      <c r="C33" s="1" t="s">
        <v>51</v>
      </c>
      <c r="D33" s="5" t="s">
        <v>52</v>
      </c>
      <c r="E33" s="5" t="s">
        <v>39</v>
      </c>
      <c r="F33" s="4">
        <v>1955</v>
      </c>
      <c r="G33" s="5" t="s">
        <v>37</v>
      </c>
      <c r="H33" s="4">
        <v>680</v>
      </c>
      <c r="I33" s="4">
        <v>759</v>
      </c>
      <c r="J33" s="4">
        <v>830</v>
      </c>
      <c r="K33" s="2">
        <f>Tableau35[[#This Row],[300m]]+Tableau35[[#This Row],[Gren]]+Tableau35[[#This Row],[OL]]</f>
        <v>2269</v>
      </c>
      <c r="L33" s="5"/>
    </row>
    <row r="34" spans="1:12" ht="15.75" thickBot="1" x14ac:dyDescent="0.3">
      <c r="A34" s="16">
        <v>1</v>
      </c>
      <c r="B34" s="5" t="s">
        <v>12</v>
      </c>
      <c r="C34" s="1" t="s">
        <v>23</v>
      </c>
      <c r="D34" s="5" t="s">
        <v>24</v>
      </c>
      <c r="E34" s="5" t="s">
        <v>8</v>
      </c>
      <c r="F34" s="9">
        <v>2004</v>
      </c>
      <c r="G34" s="8" t="s">
        <v>35</v>
      </c>
      <c r="H34" s="4">
        <v>800</v>
      </c>
      <c r="I34" s="4">
        <v>663</v>
      </c>
      <c r="J34" s="4">
        <v>1500</v>
      </c>
      <c r="K34" s="2">
        <f>Tableau35[[#This Row],[300m]]+Tableau35[[#This Row],[Gren]]+Tableau35[[#This Row],[OL]]</f>
        <v>2963</v>
      </c>
      <c r="L34" s="5"/>
    </row>
    <row r="35" spans="1:12" ht="15.75" hidden="1" thickBot="1" x14ac:dyDescent="0.3">
      <c r="A35" s="18">
        <v>1</v>
      </c>
      <c r="B35" s="5" t="s">
        <v>132</v>
      </c>
      <c r="C35" s="1" t="s">
        <v>133</v>
      </c>
      <c r="D35" s="5" t="s">
        <v>134</v>
      </c>
      <c r="E35" s="5" t="s">
        <v>131</v>
      </c>
      <c r="F35" s="4">
        <v>1950</v>
      </c>
      <c r="G35" s="5" t="s">
        <v>37</v>
      </c>
      <c r="K35" s="2">
        <f>Tableau35[[#This Row],[300m]]+Tableau35[[#This Row],[Gren]]+Tableau35[[#This Row],[OL]]</f>
        <v>0</v>
      </c>
      <c r="L35" s="5"/>
    </row>
    <row r="36" spans="1:12" ht="15.75" hidden="1" thickBot="1" x14ac:dyDescent="0.3">
      <c r="A36" s="18">
        <v>1</v>
      </c>
      <c r="B36" s="5" t="s">
        <v>66</v>
      </c>
      <c r="C36" s="1" t="s">
        <v>85</v>
      </c>
      <c r="D36" s="5" t="s">
        <v>49</v>
      </c>
      <c r="E36" s="5" t="s">
        <v>72</v>
      </c>
      <c r="F36" s="4">
        <v>1980</v>
      </c>
      <c r="G36" s="5" t="s">
        <v>38</v>
      </c>
      <c r="H36" s="4">
        <v>760</v>
      </c>
      <c r="I36" s="4">
        <v>443</v>
      </c>
      <c r="J36" s="4">
        <v>1450</v>
      </c>
      <c r="K36" s="2">
        <f>Tableau35[[#This Row],[300m]]+Tableau35[[#This Row],[Gren]]+Tableau35[[#This Row],[OL]]</f>
        <v>2653</v>
      </c>
      <c r="L36" s="5"/>
    </row>
    <row r="37" spans="1:12" ht="15.75" thickBot="1" x14ac:dyDescent="0.3">
      <c r="A37" s="16">
        <v>2</v>
      </c>
      <c r="B37" s="12" t="s">
        <v>12</v>
      </c>
      <c r="C37" s="3" t="s">
        <v>13</v>
      </c>
      <c r="D37" s="13" t="s">
        <v>14</v>
      </c>
      <c r="E37" s="5" t="s">
        <v>8</v>
      </c>
      <c r="F37" s="9">
        <v>2005</v>
      </c>
      <c r="G37" s="8" t="s">
        <v>35</v>
      </c>
      <c r="H37" s="4">
        <v>800</v>
      </c>
      <c r="I37" s="4">
        <v>723</v>
      </c>
      <c r="J37" s="4">
        <v>1080</v>
      </c>
      <c r="K37" s="2">
        <f>Tableau35[[#This Row],[300m]]+Tableau35[[#This Row],[Gren]]+Tableau35[[#This Row],[OL]]</f>
        <v>2603</v>
      </c>
      <c r="L37" s="5"/>
    </row>
    <row r="38" spans="1:12" ht="15.75" hidden="1" thickBot="1" x14ac:dyDescent="0.3">
      <c r="A38" s="18">
        <v>1</v>
      </c>
      <c r="B38" s="12" t="s">
        <v>66</v>
      </c>
      <c r="C38" s="3" t="s">
        <v>110</v>
      </c>
      <c r="D38" s="13" t="s">
        <v>11</v>
      </c>
      <c r="F38" s="4">
        <v>1947</v>
      </c>
      <c r="G38" s="5" t="s">
        <v>37</v>
      </c>
      <c r="K38" s="2">
        <f>Tableau35[[#This Row],[300m]]+Tableau35[[#This Row],[Gren]]+Tableau35[[#This Row],[OL]]</f>
        <v>0</v>
      </c>
      <c r="L38" s="5"/>
    </row>
    <row r="39" spans="1:12" hidden="1" x14ac:dyDescent="0.25">
      <c r="A39" s="18">
        <v>1</v>
      </c>
      <c r="B39" s="5" t="s">
        <v>17</v>
      </c>
      <c r="C39" s="1" t="s">
        <v>119</v>
      </c>
      <c r="D39" s="5" t="s">
        <v>47</v>
      </c>
      <c r="E39" s="5" t="s">
        <v>102</v>
      </c>
      <c r="F39" s="4">
        <v>1941</v>
      </c>
      <c r="G39" s="5" t="s">
        <v>37</v>
      </c>
      <c r="K39" s="2">
        <f>Tableau35[[#This Row],[300m]]+Tableau35[[#This Row],[Gren]]+Tableau35[[#This Row],[OL]]</f>
        <v>0</v>
      </c>
      <c r="L39" s="5"/>
    </row>
    <row r="40" spans="1:12" hidden="1" x14ac:dyDescent="0.25">
      <c r="A40" s="18">
        <v>1</v>
      </c>
      <c r="B40" s="5" t="s">
        <v>69</v>
      </c>
      <c r="C40" s="1" t="s">
        <v>70</v>
      </c>
      <c r="D40" s="5" t="s">
        <v>71</v>
      </c>
      <c r="E40" s="5" t="s">
        <v>72</v>
      </c>
      <c r="F40" s="4">
        <v>1975</v>
      </c>
      <c r="G40" s="7" t="s">
        <v>38</v>
      </c>
      <c r="H40" s="4">
        <v>760</v>
      </c>
      <c r="I40" s="4">
        <v>532</v>
      </c>
      <c r="J40" s="4">
        <v>1200</v>
      </c>
      <c r="K40" s="2">
        <f>Tableau35[[#This Row],[300m]]+Tableau35[[#This Row],[Gren]]+Tableau35[[#This Row],[OL]]</f>
        <v>2492</v>
      </c>
      <c r="L40" s="5"/>
    </row>
    <row r="41" spans="1:12" hidden="1" x14ac:dyDescent="0.25">
      <c r="A41" s="18">
        <v>1</v>
      </c>
      <c r="B41" s="5" t="s">
        <v>20</v>
      </c>
      <c r="C41" s="1" t="s">
        <v>21</v>
      </c>
      <c r="D41" s="5" t="s">
        <v>22</v>
      </c>
      <c r="E41" s="5" t="s">
        <v>8</v>
      </c>
      <c r="F41" s="9">
        <v>2001</v>
      </c>
      <c r="G41" s="8" t="s">
        <v>36</v>
      </c>
      <c r="H41" s="4">
        <v>840</v>
      </c>
      <c r="I41" s="4">
        <v>666</v>
      </c>
      <c r="J41" s="4">
        <v>1500</v>
      </c>
      <c r="K41" s="2">
        <f>Tableau35[[#This Row],[300m]]+Tableau35[[#This Row],[Gren]]+Tableau35[[#This Row],[OL]]</f>
        <v>3006</v>
      </c>
      <c r="L41" s="5"/>
    </row>
    <row r="42" spans="1:12" hidden="1" x14ac:dyDescent="0.25">
      <c r="A42" s="18">
        <v>1</v>
      </c>
      <c r="B42" s="5" t="s">
        <v>103</v>
      </c>
      <c r="C42" s="1" t="s">
        <v>144</v>
      </c>
      <c r="D42" s="5" t="s">
        <v>145</v>
      </c>
      <c r="E42" s="5" t="s">
        <v>102</v>
      </c>
      <c r="F42" s="4">
        <v>1941</v>
      </c>
      <c r="G42" s="5" t="s">
        <v>37</v>
      </c>
      <c r="K42" s="2">
        <f>Tableau35[[#This Row],[300m]]+Tableau35[[#This Row],[Gren]]+Tableau35[[#This Row],[OL]]</f>
        <v>0</v>
      </c>
      <c r="L42" s="5"/>
    </row>
    <row r="43" spans="1:12" x14ac:dyDescent="0.25">
      <c r="A43" s="16">
        <v>3</v>
      </c>
      <c r="B43" s="5" t="s">
        <v>12</v>
      </c>
      <c r="C43" s="1" t="s">
        <v>6</v>
      </c>
      <c r="D43" s="5" t="s">
        <v>26</v>
      </c>
      <c r="E43" s="5" t="s">
        <v>8</v>
      </c>
      <c r="F43" s="9">
        <v>2004</v>
      </c>
      <c r="G43" s="8" t="s">
        <v>35</v>
      </c>
      <c r="H43" s="4">
        <v>600</v>
      </c>
      <c r="I43" s="4">
        <v>767</v>
      </c>
      <c r="J43" s="4">
        <v>1080</v>
      </c>
      <c r="K43" s="2">
        <f>Tableau35[[#This Row],[300m]]+Tableau35[[#This Row],[Gren]]+Tableau35[[#This Row],[OL]]</f>
        <v>2447</v>
      </c>
      <c r="L43" s="5"/>
    </row>
    <row r="44" spans="1:12" hidden="1" x14ac:dyDescent="0.25">
      <c r="A44" s="18">
        <v>1</v>
      </c>
      <c r="B44" s="5" t="s">
        <v>9</v>
      </c>
      <c r="C44" s="1" t="s">
        <v>97</v>
      </c>
      <c r="D44" s="5" t="s">
        <v>98</v>
      </c>
      <c r="F44" s="4">
        <v>1946</v>
      </c>
      <c r="G44" s="5" t="s">
        <v>37</v>
      </c>
      <c r="H44" s="4">
        <v>820</v>
      </c>
      <c r="K44" s="2">
        <f>Tableau35[[#This Row],[300m]]+Tableau35[[#This Row],[Gren]]+Tableau35[[#This Row],[OL]]</f>
        <v>820</v>
      </c>
      <c r="L44" s="5"/>
    </row>
    <row r="45" spans="1:12" x14ac:dyDescent="0.25">
      <c r="A45" s="16">
        <v>4</v>
      </c>
      <c r="B45" s="5" t="s">
        <v>154</v>
      </c>
      <c r="C45" s="1" t="s">
        <v>155</v>
      </c>
      <c r="D45" s="5" t="s">
        <v>156</v>
      </c>
      <c r="E45" s="5" t="s">
        <v>8</v>
      </c>
      <c r="F45" s="4">
        <v>2004</v>
      </c>
      <c r="G45" s="5" t="s">
        <v>35</v>
      </c>
      <c r="H45" s="4">
        <v>500</v>
      </c>
      <c r="I45" s="4">
        <v>625</v>
      </c>
      <c r="J45" s="4">
        <v>1080</v>
      </c>
      <c r="K45" s="2">
        <f>Tableau35[[#This Row],[300m]]+Tableau35[[#This Row],[Gren]]+Tableau35[[#This Row],[OL]]</f>
        <v>2205</v>
      </c>
      <c r="L45" s="5"/>
    </row>
    <row r="46" spans="1:12" x14ac:dyDescent="0.25">
      <c r="A46" s="16">
        <v>5</v>
      </c>
      <c r="B46" s="5" t="s">
        <v>12</v>
      </c>
      <c r="C46" s="1" t="s">
        <v>51</v>
      </c>
      <c r="D46" s="5" t="s">
        <v>53</v>
      </c>
      <c r="E46" s="5" t="s">
        <v>39</v>
      </c>
      <c r="F46" s="4">
        <v>2005</v>
      </c>
      <c r="G46" s="7" t="s">
        <v>35</v>
      </c>
      <c r="H46" s="4">
        <v>500</v>
      </c>
      <c r="I46" s="4">
        <v>800</v>
      </c>
      <c r="J46" s="4">
        <v>890</v>
      </c>
      <c r="K46" s="2">
        <f>Tableau35[[#This Row],[300m]]+Tableau35[[#This Row],[Gren]]+Tableau35[[#This Row],[OL]]</f>
        <v>2190</v>
      </c>
      <c r="L46" s="5"/>
    </row>
    <row r="47" spans="1:12" hidden="1" x14ac:dyDescent="0.25">
      <c r="A47" s="18">
        <v>1</v>
      </c>
      <c r="B47" s="5" t="s">
        <v>20</v>
      </c>
      <c r="C47" s="1" t="s">
        <v>127</v>
      </c>
      <c r="D47" s="5" t="s">
        <v>128</v>
      </c>
      <c r="E47" s="5" t="s">
        <v>102</v>
      </c>
      <c r="F47" s="4">
        <v>1947</v>
      </c>
      <c r="G47" s="5" t="s">
        <v>37</v>
      </c>
      <c r="K47" s="2">
        <f>Tableau35[[#This Row],[300m]]+Tableau35[[#This Row],[Gren]]+Tableau35[[#This Row],[OL]]</f>
        <v>0</v>
      </c>
      <c r="L47" s="5"/>
    </row>
    <row r="48" spans="1:12" x14ac:dyDescent="0.25">
      <c r="A48" s="16">
        <v>6</v>
      </c>
      <c r="B48" s="14" t="s">
        <v>86</v>
      </c>
      <c r="C48" s="15" t="s">
        <v>85</v>
      </c>
      <c r="D48" s="14" t="s">
        <v>87</v>
      </c>
      <c r="E48" s="5" t="s">
        <v>72</v>
      </c>
      <c r="F48" s="4">
        <v>2007</v>
      </c>
      <c r="G48" s="5" t="s">
        <v>35</v>
      </c>
      <c r="H48" s="4">
        <v>560</v>
      </c>
      <c r="I48" s="4">
        <v>526</v>
      </c>
      <c r="J48" s="4">
        <v>680</v>
      </c>
      <c r="K48" s="2">
        <f>Tableau35[[#This Row],[300m]]+Tableau35[[#This Row],[Gren]]+Tableau35[[#This Row],[OL]]</f>
        <v>1766</v>
      </c>
      <c r="L48" s="5"/>
    </row>
    <row r="49" spans="1:12" hidden="1" x14ac:dyDescent="0.25">
      <c r="A49" s="18">
        <v>1</v>
      </c>
      <c r="B49" s="5" t="s">
        <v>56</v>
      </c>
      <c r="C49" s="1" t="s">
        <v>60</v>
      </c>
      <c r="D49" s="5" t="s">
        <v>61</v>
      </c>
      <c r="E49" s="5" t="s">
        <v>39</v>
      </c>
      <c r="F49" s="4">
        <v>1975</v>
      </c>
      <c r="G49" s="7" t="s">
        <v>38</v>
      </c>
      <c r="H49" s="4">
        <v>660</v>
      </c>
      <c r="I49" s="4">
        <v>686</v>
      </c>
      <c r="J49" s="4">
        <v>1390</v>
      </c>
      <c r="K49" s="2">
        <f>Tableau35[[#This Row],[300m]]+Tableau35[[#This Row],[Gren]]+Tableau35[[#This Row],[OL]]</f>
        <v>2736</v>
      </c>
      <c r="L49" s="5"/>
    </row>
    <row r="50" spans="1:12" hidden="1" x14ac:dyDescent="0.25">
      <c r="A50" s="18">
        <v>1</v>
      </c>
      <c r="B50" s="5" t="s">
        <v>77</v>
      </c>
      <c r="C50" s="1" t="s">
        <v>54</v>
      </c>
      <c r="D50" s="5" t="s">
        <v>55</v>
      </c>
      <c r="E50" s="5" t="s">
        <v>39</v>
      </c>
      <c r="F50" s="4">
        <v>1971</v>
      </c>
      <c r="G50" s="5" t="s">
        <v>37</v>
      </c>
      <c r="H50" s="4">
        <v>740</v>
      </c>
      <c r="I50" s="4">
        <v>814</v>
      </c>
      <c r="J50" s="4">
        <v>860</v>
      </c>
      <c r="K50" s="2">
        <f>Tableau35[[#This Row],[300m]]+Tableau35[[#This Row],[Gren]]+Tableau35[[#This Row],[OL]]</f>
        <v>2414</v>
      </c>
      <c r="L50" s="5"/>
    </row>
    <row r="51" spans="1:12" hidden="1" x14ac:dyDescent="0.25">
      <c r="A51" s="18">
        <v>1</v>
      </c>
      <c r="B51" s="5" t="s">
        <v>5</v>
      </c>
      <c r="C51" s="1" t="s">
        <v>15</v>
      </c>
      <c r="D51" s="5" t="s">
        <v>16</v>
      </c>
      <c r="E51" s="5" t="s">
        <v>8</v>
      </c>
      <c r="F51" s="9">
        <v>1973</v>
      </c>
      <c r="G51" s="5" t="s">
        <v>37</v>
      </c>
      <c r="H51" s="4">
        <v>620</v>
      </c>
      <c r="I51" s="4">
        <v>160</v>
      </c>
      <c r="J51" s="4">
        <v>1330</v>
      </c>
      <c r="K51" s="2">
        <f>Tableau35[[#This Row],[300m]]+Tableau35[[#This Row],[Gren]]+Tableau35[[#This Row],[OL]]</f>
        <v>2110</v>
      </c>
      <c r="L51" s="5"/>
    </row>
    <row r="52" spans="1:12" x14ac:dyDescent="0.25">
      <c r="A52" s="16">
        <v>7</v>
      </c>
      <c r="B52" s="14" t="s">
        <v>86</v>
      </c>
      <c r="C52" s="15" t="s">
        <v>88</v>
      </c>
      <c r="D52" s="14" t="s">
        <v>89</v>
      </c>
      <c r="E52" s="5" t="s">
        <v>72</v>
      </c>
      <c r="F52" s="4">
        <v>2007</v>
      </c>
      <c r="G52" s="5" t="s">
        <v>35</v>
      </c>
      <c r="H52" s="4">
        <v>660</v>
      </c>
      <c r="I52" s="4">
        <v>393</v>
      </c>
      <c r="J52" s="4">
        <v>680</v>
      </c>
      <c r="K52" s="2">
        <f>Tableau35[[#This Row],[300m]]+Tableau35[[#This Row],[Gren]]+Tableau35[[#This Row],[OL]]</f>
        <v>1733</v>
      </c>
      <c r="L52" s="5"/>
    </row>
    <row r="53" spans="1:12" x14ac:dyDescent="0.25">
      <c r="A53" s="16">
        <v>8</v>
      </c>
      <c r="B53" s="5" t="s">
        <v>12</v>
      </c>
      <c r="C53" s="1" t="s">
        <v>23</v>
      </c>
      <c r="D53" s="5" t="s">
        <v>25</v>
      </c>
      <c r="E53" s="5" t="s">
        <v>8</v>
      </c>
      <c r="F53" s="9">
        <v>2004</v>
      </c>
      <c r="G53" s="8" t="s">
        <v>35</v>
      </c>
      <c r="H53" s="4">
        <v>560</v>
      </c>
      <c r="I53" s="4">
        <v>867</v>
      </c>
      <c r="K53" s="2">
        <f>Tableau35[[#This Row],[300m]]+Tableau35[[#This Row],[Gren]]+Tableau35[[#This Row],[OL]]</f>
        <v>1427</v>
      </c>
      <c r="L53" s="5"/>
    </row>
    <row r="54" spans="1:12" hidden="1" x14ac:dyDescent="0.25">
      <c r="A54" s="5">
        <v>3</v>
      </c>
      <c r="B54" s="5" t="s">
        <v>105</v>
      </c>
      <c r="C54" s="1" t="s">
        <v>114</v>
      </c>
      <c r="D54" s="5" t="s">
        <v>47</v>
      </c>
      <c r="E54" s="5" t="s">
        <v>102</v>
      </c>
      <c r="F54" s="4">
        <v>1952</v>
      </c>
      <c r="G54" s="5" t="s">
        <v>37</v>
      </c>
      <c r="K54" s="2">
        <f>Tableau35[[#This Row],[300m]]+Tableau35[[#This Row],[Gren]]+Tableau35[[#This Row],[OL]]</f>
        <v>0</v>
      </c>
      <c r="L54" s="5"/>
    </row>
    <row r="55" spans="1:12" hidden="1" x14ac:dyDescent="0.25">
      <c r="A55" s="5">
        <v>3</v>
      </c>
      <c r="B55" s="5" t="s">
        <v>9</v>
      </c>
      <c r="C55" s="1" t="s">
        <v>114</v>
      </c>
      <c r="D55" s="5" t="s">
        <v>115</v>
      </c>
      <c r="E55" s="5" t="s">
        <v>102</v>
      </c>
      <c r="F55" s="4">
        <v>1961</v>
      </c>
      <c r="G55" s="5" t="s">
        <v>37</v>
      </c>
      <c r="K55" s="2">
        <f>Tableau35[[#This Row],[300m]]+Tableau35[[#This Row],[Gren]]+Tableau35[[#This Row],[OL]]</f>
        <v>0</v>
      </c>
      <c r="L55" s="5"/>
    </row>
    <row r="56" spans="1:12" hidden="1" x14ac:dyDescent="0.25">
      <c r="A56" s="5">
        <v>3</v>
      </c>
      <c r="B56" s="5" t="s">
        <v>105</v>
      </c>
      <c r="C56" s="1" t="s">
        <v>95</v>
      </c>
      <c r="D56" s="5" t="s">
        <v>96</v>
      </c>
      <c r="F56" s="4">
        <v>1957</v>
      </c>
      <c r="G56" s="5" t="s">
        <v>37</v>
      </c>
      <c r="H56" s="4">
        <v>660</v>
      </c>
      <c r="K56" s="2">
        <f>Tableau35[[#This Row],[300m]]+Tableau35[[#This Row],[Gren]]+Tableau35[[#This Row],[OL]]</f>
        <v>660</v>
      </c>
      <c r="L56" s="5"/>
    </row>
    <row r="57" spans="1:12" hidden="1" x14ac:dyDescent="0.25">
      <c r="A57" s="5">
        <v>3</v>
      </c>
      <c r="B57" s="5" t="s">
        <v>5</v>
      </c>
      <c r="C57" s="1" t="s">
        <v>6</v>
      </c>
      <c r="D57" s="5" t="s">
        <v>7</v>
      </c>
      <c r="E57" s="5" t="s">
        <v>8</v>
      </c>
      <c r="F57" s="9">
        <v>1964</v>
      </c>
      <c r="G57" s="5" t="s">
        <v>37</v>
      </c>
      <c r="H57" s="4">
        <v>660</v>
      </c>
      <c r="I57" s="4">
        <v>229</v>
      </c>
      <c r="J57" s="4">
        <v>1220</v>
      </c>
      <c r="K57" s="2">
        <f>Tableau35[[#This Row],[300m]]+Tableau35[[#This Row],[Gren]]+Tableau35[[#This Row],[OL]]</f>
        <v>2109</v>
      </c>
      <c r="L57" s="5"/>
    </row>
    <row r="58" spans="1:12" hidden="1" x14ac:dyDescent="0.25">
      <c r="A58" s="5">
        <v>3</v>
      </c>
      <c r="B58" s="5" t="s">
        <v>103</v>
      </c>
      <c r="C58" s="1" t="s">
        <v>129</v>
      </c>
      <c r="D58" s="5" t="s">
        <v>130</v>
      </c>
      <c r="E58" s="5" t="s">
        <v>131</v>
      </c>
      <c r="F58" s="4">
        <v>1957</v>
      </c>
      <c r="G58" s="5" t="s">
        <v>37</v>
      </c>
      <c r="K58" s="2">
        <f>Tableau35[[#This Row],[300m]]+Tableau35[[#This Row],[Gren]]+Tableau35[[#This Row],[OL]]</f>
        <v>0</v>
      </c>
      <c r="L58" s="5"/>
    </row>
    <row r="59" spans="1:12" hidden="1" x14ac:dyDescent="0.25">
      <c r="A59" s="5">
        <v>3</v>
      </c>
      <c r="B59" s="5" t="s">
        <v>9</v>
      </c>
      <c r="C59" s="1" t="s">
        <v>29</v>
      </c>
      <c r="D59" s="5" t="s">
        <v>30</v>
      </c>
      <c r="E59" s="5" t="s">
        <v>8</v>
      </c>
      <c r="F59" s="9">
        <v>1948</v>
      </c>
      <c r="G59" s="5" t="s">
        <v>37</v>
      </c>
      <c r="H59" s="4">
        <v>720</v>
      </c>
      <c r="K59" s="2">
        <f>Tableau35[[#This Row],[300m]]+Tableau35[[#This Row],[Gren]]+Tableau35[[#This Row],[OL]]</f>
        <v>720</v>
      </c>
      <c r="L59" s="5"/>
    </row>
    <row r="60" spans="1:12" hidden="1" x14ac:dyDescent="0.25">
      <c r="A60" s="5">
        <v>3</v>
      </c>
      <c r="F60" s="4"/>
      <c r="K60" s="4">
        <f>SUBTOTAL(109,K5:K59)</f>
        <v>17334</v>
      </c>
      <c r="L60" s="5"/>
    </row>
    <row r="61" spans="1:12" hidden="1" x14ac:dyDescent="0.25">
      <c r="A61" s="5">
        <v>3</v>
      </c>
      <c r="F61" s="4"/>
      <c r="H61" s="5"/>
      <c r="I61" s="5"/>
      <c r="J61" s="5"/>
      <c r="K61" s="2">
        <f>Tableau35[[#This Row],[300m]]+Tableau35[[#This Row],[Gren]]+Tableau35[[#This Row],[OL]]</f>
        <v>0</v>
      </c>
      <c r="L61" s="5"/>
    </row>
    <row r="62" spans="1:12" hidden="1" x14ac:dyDescent="0.25">
      <c r="A62" s="5">
        <v>3</v>
      </c>
      <c r="F62" s="4"/>
      <c r="H62" s="5"/>
      <c r="I62" s="5"/>
      <c r="J62" s="5"/>
      <c r="K62" s="2">
        <f>Tableau35[[#This Row],[300m]]+Tableau35[[#This Row],[Gren]]+Tableau35[[#This Row],[OL]]</f>
        <v>0</v>
      </c>
      <c r="L62" s="5"/>
    </row>
    <row r="63" spans="1:12" hidden="1" x14ac:dyDescent="0.25">
      <c r="A63" s="5">
        <v>3</v>
      </c>
      <c r="F63" s="4"/>
      <c r="H63" s="5"/>
      <c r="I63" s="5"/>
      <c r="J63" s="5"/>
      <c r="K63" s="2">
        <f>Tableau35[[#This Row],[300m]]+Tableau35[[#This Row],[Gren]]+Tableau35[[#This Row],[OL]]</f>
        <v>0</v>
      </c>
      <c r="L63" s="5"/>
    </row>
    <row r="64" spans="1:12" hidden="1" x14ac:dyDescent="0.25">
      <c r="A64" s="5">
        <v>3</v>
      </c>
      <c r="F64" s="4"/>
      <c r="H64" s="5"/>
      <c r="I64" s="5"/>
      <c r="J64" s="5"/>
      <c r="K64" s="2">
        <f>Tableau35[[#This Row],[300m]]+Tableau35[[#This Row],[Gren]]+Tableau35[[#This Row],[OL]]</f>
        <v>0</v>
      </c>
      <c r="L64" s="5"/>
    </row>
    <row r="65" spans="1:12" hidden="1" x14ac:dyDescent="0.25">
      <c r="A65" s="5">
        <v>3</v>
      </c>
      <c r="F65" s="4"/>
      <c r="H65" s="5"/>
      <c r="I65" s="5"/>
      <c r="J65" s="5"/>
      <c r="K65" s="2">
        <f>Tableau35[[#This Row],[300m]]+Tableau35[[#This Row],[Gren]]+Tableau35[[#This Row],[OL]]</f>
        <v>0</v>
      </c>
      <c r="L65" s="5"/>
    </row>
    <row r="66" spans="1:12" hidden="1" x14ac:dyDescent="0.25">
      <c r="A66" s="5">
        <v>3</v>
      </c>
      <c r="F66" s="4"/>
      <c r="H66" s="5"/>
      <c r="I66" s="5"/>
      <c r="J66" s="5"/>
      <c r="K66" s="2">
        <f>Tableau35[[#This Row],[300m]]+Tableau35[[#This Row],[Gren]]+Tableau35[[#This Row],[OL]]</f>
        <v>0</v>
      </c>
      <c r="L66" s="5"/>
    </row>
    <row r="67" spans="1:12" hidden="1" x14ac:dyDescent="0.25">
      <c r="A67" s="5">
        <v>3</v>
      </c>
      <c r="F67" s="4"/>
      <c r="H67" s="5"/>
      <c r="I67" s="5"/>
      <c r="J67" s="5"/>
      <c r="K67" s="2">
        <f>Tableau35[[#This Row],[300m]]+Tableau35[[#This Row],[Gren]]+Tableau35[[#This Row],[OL]]</f>
        <v>0</v>
      </c>
      <c r="L67" s="5"/>
    </row>
    <row r="68" spans="1:12" hidden="1" x14ac:dyDescent="0.25">
      <c r="A68" s="5">
        <v>3</v>
      </c>
      <c r="F68" s="4"/>
      <c r="H68" s="5"/>
      <c r="I68" s="5"/>
      <c r="J68" s="5"/>
      <c r="K68" s="2">
        <f>Tableau35[[#This Row],[300m]]+Tableau35[[#This Row],[Gren]]+Tableau35[[#This Row],[OL]]</f>
        <v>0</v>
      </c>
      <c r="L68" s="5"/>
    </row>
    <row r="69" spans="1:12" hidden="1" x14ac:dyDescent="0.25">
      <c r="A69" s="5">
        <v>3</v>
      </c>
      <c r="F69" s="4"/>
      <c r="H69" s="5"/>
      <c r="I69" s="5"/>
      <c r="J69" s="5"/>
      <c r="K69" s="2">
        <f>Tableau35[[#This Row],[300m]]+Tableau35[[#This Row],[Gren]]+Tableau35[[#This Row],[OL]]</f>
        <v>0</v>
      </c>
      <c r="L69" s="5"/>
    </row>
    <row r="70" spans="1:12" hidden="1" x14ac:dyDescent="0.25">
      <c r="A70" s="5">
        <v>3</v>
      </c>
      <c r="F70" s="4"/>
      <c r="H70" s="5"/>
      <c r="I70" s="5"/>
      <c r="J70" s="5"/>
      <c r="K70" s="2">
        <f>Tableau35[[#This Row],[300m]]+Tableau35[[#This Row],[Gren]]+Tableau35[[#This Row],[OL]]</f>
        <v>0</v>
      </c>
      <c r="L70" s="5"/>
    </row>
    <row r="71" spans="1:12" hidden="1" x14ac:dyDescent="0.25">
      <c r="A71" s="5">
        <v>3</v>
      </c>
      <c r="F71" s="4"/>
      <c r="H71" s="5"/>
      <c r="I71" s="5"/>
      <c r="J71" s="5"/>
      <c r="K71" s="2">
        <f>Tableau35[[#This Row],[300m]]+Tableau35[[#This Row],[Gren]]+Tableau35[[#This Row],[OL]]</f>
        <v>0</v>
      </c>
      <c r="L71" s="5"/>
    </row>
    <row r="72" spans="1:12" hidden="1" x14ac:dyDescent="0.25">
      <c r="A72" s="5">
        <v>3</v>
      </c>
      <c r="F72" s="4"/>
      <c r="H72" s="5"/>
      <c r="I72" s="5"/>
      <c r="J72" s="5"/>
      <c r="K72" s="2">
        <f>Tableau35[[#This Row],[300m]]+Tableau35[[#This Row],[Gren]]+Tableau35[[#This Row],[OL]]</f>
        <v>0</v>
      </c>
      <c r="L72" s="5"/>
    </row>
    <row r="73" spans="1:12" hidden="1" x14ac:dyDescent="0.25">
      <c r="A73" s="5">
        <v>3</v>
      </c>
      <c r="F73" s="4"/>
      <c r="H73" s="5"/>
      <c r="I73" s="5"/>
      <c r="J73" s="5"/>
      <c r="K73" s="2">
        <f>Tableau35[[#This Row],[300m]]+Tableau35[[#This Row],[Gren]]+Tableau35[[#This Row],[OL]]</f>
        <v>0</v>
      </c>
      <c r="L73" s="5"/>
    </row>
    <row r="74" spans="1:12" hidden="1" x14ac:dyDescent="0.25">
      <c r="A74" s="5">
        <v>3</v>
      </c>
      <c r="F74" s="4"/>
      <c r="H74" s="5"/>
      <c r="I74" s="5"/>
      <c r="J74" s="5"/>
      <c r="K74" s="2">
        <f>Tableau35[[#This Row],[300m]]+Tableau35[[#This Row],[Gren]]+Tableau35[[#This Row],[OL]]</f>
        <v>0</v>
      </c>
      <c r="L74" s="5"/>
    </row>
    <row r="75" spans="1:12" hidden="1" x14ac:dyDescent="0.25">
      <c r="A75" s="5">
        <v>3</v>
      </c>
      <c r="F75" s="4"/>
      <c r="H75" s="5"/>
      <c r="I75" s="5"/>
      <c r="J75" s="5"/>
      <c r="K75" s="2">
        <f>Tableau35[[#This Row],[300m]]+Tableau35[[#This Row],[Gren]]+Tableau35[[#This Row],[OL]]</f>
        <v>0</v>
      </c>
      <c r="L75" s="5"/>
    </row>
    <row r="76" spans="1:12" hidden="1" x14ac:dyDescent="0.25">
      <c r="A76" s="5">
        <v>3</v>
      </c>
      <c r="F76" s="4"/>
      <c r="H76" s="5"/>
      <c r="I76" s="5"/>
      <c r="J76" s="5"/>
      <c r="K76" s="2">
        <f>Tableau35[[#This Row],[300m]]+Tableau35[[#This Row],[Gren]]+Tableau35[[#This Row],[OL]]</f>
        <v>0</v>
      </c>
      <c r="L76" s="5"/>
    </row>
    <row r="77" spans="1:12" hidden="1" x14ac:dyDescent="0.25">
      <c r="A77" s="5">
        <v>3</v>
      </c>
      <c r="F77" s="4"/>
      <c r="H77" s="5"/>
      <c r="I77" s="5"/>
      <c r="J77" s="5"/>
      <c r="K77" s="2">
        <f>Tableau35[[#This Row],[300m]]+Tableau35[[#This Row],[Gren]]+Tableau35[[#This Row],[OL]]</f>
        <v>0</v>
      </c>
      <c r="L77" s="5"/>
    </row>
    <row r="78" spans="1:12" hidden="1" x14ac:dyDescent="0.25">
      <c r="A78" s="5">
        <v>3</v>
      </c>
      <c r="F78" s="4"/>
      <c r="H78" s="5"/>
      <c r="I78" s="5"/>
      <c r="J78" s="5"/>
      <c r="K78" s="2">
        <f>Tableau35[[#This Row],[300m]]+Tableau35[[#This Row],[Gren]]+Tableau35[[#This Row],[OL]]</f>
        <v>0</v>
      </c>
      <c r="L78" s="5"/>
    </row>
    <row r="79" spans="1:12" hidden="1" x14ac:dyDescent="0.25">
      <c r="A79" s="5">
        <v>3</v>
      </c>
      <c r="F79" s="4"/>
      <c r="H79" s="5"/>
      <c r="I79" s="5"/>
      <c r="J79" s="5"/>
      <c r="K79" s="2">
        <f>Tableau35[[#This Row],[300m]]+Tableau35[[#This Row],[Gren]]+Tableau35[[#This Row],[OL]]</f>
        <v>0</v>
      </c>
      <c r="L79" s="5"/>
    </row>
    <row r="80" spans="1:12" hidden="1" x14ac:dyDescent="0.25">
      <c r="A80" s="5">
        <v>3</v>
      </c>
      <c r="F80" s="4"/>
      <c r="H80" s="5"/>
      <c r="I80" s="5"/>
      <c r="J80" s="5"/>
      <c r="K80" s="2">
        <f>Tableau35[[#This Row],[300m]]+Tableau35[[#This Row],[Gren]]+Tableau35[[#This Row],[OL]]</f>
        <v>0</v>
      </c>
      <c r="L80" s="5"/>
    </row>
    <row r="81" spans="1:12" hidden="1" x14ac:dyDescent="0.25">
      <c r="A81" s="5">
        <v>3</v>
      </c>
      <c r="F81" s="4"/>
      <c r="H81" s="5"/>
      <c r="I81" s="5"/>
      <c r="J81" s="5"/>
      <c r="K81" s="2">
        <f>Tableau35[[#This Row],[300m]]+Tableau35[[#This Row],[Gren]]+Tableau35[[#This Row],[OL]]</f>
        <v>0</v>
      </c>
      <c r="L81" s="5"/>
    </row>
  </sheetData>
  <mergeCells count="1">
    <mergeCell ref="A1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4CCB1-F6C6-4FBB-9BC6-EA5268D41FC5}">
  <dimension ref="A1:L80"/>
  <sheetViews>
    <sheetView zoomScale="145" zoomScaleNormal="145" workbookViewId="0">
      <selection activeCell="G85" sqref="G85"/>
    </sheetView>
  </sheetViews>
  <sheetFormatPr baseColWidth="10" defaultColWidth="11.5703125" defaultRowHeight="15" x14ac:dyDescent="0.25"/>
  <cols>
    <col min="1" max="1" width="5" style="5" bestFit="1" customWidth="1"/>
    <col min="2" max="2" width="7.28515625" style="5" bestFit="1" customWidth="1"/>
    <col min="3" max="3" width="12.7109375" style="1" bestFit="1" customWidth="1"/>
    <col min="4" max="4" width="10" style="5" customWidth="1"/>
    <col min="5" max="5" width="11.42578125" style="5" customWidth="1"/>
    <col min="6" max="6" width="6.5703125" style="5" customWidth="1"/>
    <col min="7" max="7" width="11.28515625" style="5" customWidth="1"/>
    <col min="8" max="8" width="9.28515625" style="4" customWidth="1"/>
    <col min="9" max="10" width="8" style="4" customWidth="1"/>
    <col min="11" max="11" width="7.42578125" style="2" customWidth="1"/>
    <col min="12" max="12" width="11.42578125" customWidth="1"/>
    <col min="13" max="16384" width="11.5703125" style="5"/>
  </cols>
  <sheetData>
    <row r="1" spans="1:12" ht="15" customHeight="1" x14ac:dyDescent="0.25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2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5"/>
    </row>
    <row r="3" spans="1:12" x14ac:dyDescent="0.25">
      <c r="A3" s="16" t="s">
        <v>159</v>
      </c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  <c r="G3" s="1" t="s">
        <v>34</v>
      </c>
      <c r="H3" s="2" t="s">
        <v>99</v>
      </c>
      <c r="I3" s="2" t="s">
        <v>100</v>
      </c>
      <c r="J3" s="2" t="s">
        <v>63</v>
      </c>
      <c r="K3" s="2" t="s">
        <v>64</v>
      </c>
      <c r="L3" s="5"/>
    </row>
    <row r="4" spans="1:12" hidden="1" x14ac:dyDescent="0.25">
      <c r="A4" s="18"/>
      <c r="B4" s="5" t="s">
        <v>20</v>
      </c>
      <c r="C4" s="1" t="s">
        <v>120</v>
      </c>
      <c r="D4" s="5" t="s">
        <v>121</v>
      </c>
      <c r="E4" s="5" t="s">
        <v>102</v>
      </c>
      <c r="F4" s="4">
        <v>1951</v>
      </c>
      <c r="G4" s="5" t="s">
        <v>37</v>
      </c>
      <c r="K4" s="2">
        <f>Tableau37[[#This Row],[300m]]+Tableau37[[#This Row],[Gren]]+Tableau37[[#This Row],[OL]]</f>
        <v>0</v>
      </c>
      <c r="L4" s="5"/>
    </row>
    <row r="5" spans="1:12" hidden="1" x14ac:dyDescent="0.25">
      <c r="A5" s="18"/>
      <c r="B5" s="5" t="s">
        <v>66</v>
      </c>
      <c r="C5" s="1" t="s">
        <v>125</v>
      </c>
      <c r="D5" s="5" t="s">
        <v>126</v>
      </c>
      <c r="E5" s="5" t="s">
        <v>102</v>
      </c>
      <c r="F5" s="4">
        <v>1953</v>
      </c>
      <c r="G5" s="5" t="s">
        <v>37</v>
      </c>
      <c r="K5" s="2">
        <f>Tableau37[[#This Row],[300m]]+Tableau37[[#This Row],[Gren]]+Tableau37[[#This Row],[OL]]</f>
        <v>0</v>
      </c>
      <c r="L5" s="5"/>
    </row>
    <row r="6" spans="1:12" hidden="1" x14ac:dyDescent="0.25">
      <c r="A6" s="18"/>
      <c r="B6" s="5" t="s">
        <v>45</v>
      </c>
      <c r="C6" s="1" t="s">
        <v>46</v>
      </c>
      <c r="D6" s="5" t="s">
        <v>47</v>
      </c>
      <c r="E6" s="5" t="s">
        <v>39</v>
      </c>
      <c r="F6" s="4">
        <v>1951</v>
      </c>
      <c r="G6" s="5" t="s">
        <v>37</v>
      </c>
      <c r="H6" s="4">
        <v>760</v>
      </c>
      <c r="I6" s="4">
        <v>710</v>
      </c>
      <c r="J6" s="4">
        <v>550</v>
      </c>
      <c r="K6" s="2">
        <f>Tableau37[[#This Row],[300m]]+Tableau37[[#This Row],[Gren]]+Tableau37[[#This Row],[OL]]</f>
        <v>2020</v>
      </c>
      <c r="L6" s="5"/>
    </row>
    <row r="7" spans="1:12" hidden="1" x14ac:dyDescent="0.25">
      <c r="A7" s="18"/>
      <c r="B7" s="5" t="s">
        <v>73</v>
      </c>
      <c r="C7" s="1" t="s">
        <v>75</v>
      </c>
      <c r="D7" s="5" t="s">
        <v>74</v>
      </c>
      <c r="E7" s="5" t="s">
        <v>76</v>
      </c>
      <c r="F7" s="4">
        <v>1987</v>
      </c>
      <c r="G7" s="5" t="s">
        <v>62</v>
      </c>
      <c r="H7" s="4">
        <v>820</v>
      </c>
      <c r="I7" s="4">
        <v>518</v>
      </c>
      <c r="J7" s="4">
        <v>1080</v>
      </c>
      <c r="K7" s="2">
        <f>Tableau37[[#This Row],[300m]]+Tableau37[[#This Row],[Gren]]+Tableau37[[#This Row],[OL]]</f>
        <v>2418</v>
      </c>
      <c r="L7" s="5"/>
    </row>
    <row r="8" spans="1:12" hidden="1" x14ac:dyDescent="0.25">
      <c r="A8" s="18"/>
      <c r="B8" s="5" t="s">
        <v>40</v>
      </c>
      <c r="C8" s="1" t="s">
        <v>48</v>
      </c>
      <c r="D8" s="5" t="s">
        <v>49</v>
      </c>
      <c r="E8" s="5" t="s">
        <v>39</v>
      </c>
      <c r="F8" s="4">
        <v>1958</v>
      </c>
      <c r="G8" s="5" t="s">
        <v>37</v>
      </c>
      <c r="H8" s="4">
        <v>700</v>
      </c>
      <c r="I8" s="4">
        <v>520</v>
      </c>
      <c r="J8" s="4">
        <v>980</v>
      </c>
      <c r="K8" s="2">
        <f>Tableau37[[#This Row],[300m]]+Tableau37[[#This Row],[Gren]]+Tableau37[[#This Row],[OL]]</f>
        <v>2200</v>
      </c>
      <c r="L8" s="5"/>
    </row>
    <row r="9" spans="1:12" hidden="1" x14ac:dyDescent="0.25">
      <c r="A9" s="18"/>
      <c r="B9" s="5" t="s">
        <v>105</v>
      </c>
      <c r="C9" s="1" t="s">
        <v>122</v>
      </c>
      <c r="D9" s="5" t="s">
        <v>47</v>
      </c>
      <c r="E9" s="5" t="s">
        <v>102</v>
      </c>
      <c r="F9" s="4">
        <v>1952</v>
      </c>
      <c r="G9" s="5" t="s">
        <v>37</v>
      </c>
      <c r="K9" s="2">
        <f>Tableau37[[#This Row],[300m]]+Tableau37[[#This Row],[Gren]]+Tableau37[[#This Row],[OL]]</f>
        <v>0</v>
      </c>
      <c r="L9" s="5"/>
    </row>
    <row r="10" spans="1:12" hidden="1" x14ac:dyDescent="0.25">
      <c r="A10" s="18"/>
      <c r="B10" s="5" t="s">
        <v>66</v>
      </c>
      <c r="C10" s="1" t="s">
        <v>67</v>
      </c>
      <c r="D10" s="5" t="s">
        <v>68</v>
      </c>
      <c r="E10" s="5" t="s">
        <v>72</v>
      </c>
      <c r="F10" s="4">
        <v>1977</v>
      </c>
      <c r="G10" s="7" t="s">
        <v>38</v>
      </c>
      <c r="H10" s="4">
        <v>820</v>
      </c>
      <c r="I10" s="4">
        <v>714</v>
      </c>
      <c r="J10" s="4">
        <v>1250</v>
      </c>
      <c r="K10" s="2">
        <f>Tableau37[[#This Row],[300m]]+Tableau37[[#This Row],[Gren]]+Tableau37[[#This Row],[OL]]</f>
        <v>2784</v>
      </c>
      <c r="L10" s="5"/>
    </row>
    <row r="11" spans="1:12" x14ac:dyDescent="0.25">
      <c r="A11" s="16">
        <v>1</v>
      </c>
      <c r="B11" s="5" t="s">
        <v>20</v>
      </c>
      <c r="C11" s="1" t="s">
        <v>21</v>
      </c>
      <c r="D11" s="5" t="s">
        <v>22</v>
      </c>
      <c r="E11" s="5" t="s">
        <v>8</v>
      </c>
      <c r="F11" s="9">
        <v>2001</v>
      </c>
      <c r="G11" s="8" t="s">
        <v>36</v>
      </c>
      <c r="H11" s="4">
        <v>840</v>
      </c>
      <c r="I11" s="4">
        <v>666</v>
      </c>
      <c r="J11" s="4">
        <v>1500</v>
      </c>
      <c r="K11" s="2">
        <f>Tableau37[[#This Row],[300m]]+Tableau37[[#This Row],[Gren]]+Tableau37[[#This Row],[OL]]</f>
        <v>3006</v>
      </c>
      <c r="L11" s="5"/>
    </row>
    <row r="12" spans="1:12" hidden="1" x14ac:dyDescent="0.25">
      <c r="A12" s="18"/>
      <c r="B12" s="5" t="s">
        <v>9</v>
      </c>
      <c r="C12" s="1" t="s">
        <v>27</v>
      </c>
      <c r="D12" s="5" t="s">
        <v>28</v>
      </c>
      <c r="E12" s="5" t="s">
        <v>8</v>
      </c>
      <c r="F12" s="9">
        <v>1948</v>
      </c>
      <c r="G12" s="5" t="s">
        <v>37</v>
      </c>
      <c r="H12" s="4">
        <v>580</v>
      </c>
      <c r="I12" s="4">
        <v>530</v>
      </c>
      <c r="K12" s="2">
        <f>Tableau37[[#This Row],[300m]]+Tableau37[[#This Row],[Gren]]+Tableau37[[#This Row],[OL]]</f>
        <v>1110</v>
      </c>
      <c r="L12" s="5"/>
    </row>
    <row r="13" spans="1:12" hidden="1" x14ac:dyDescent="0.25">
      <c r="A13" s="18"/>
      <c r="B13" s="5" t="s">
        <v>57</v>
      </c>
      <c r="C13" s="1" t="s">
        <v>58</v>
      </c>
      <c r="D13" s="5" t="s">
        <v>59</v>
      </c>
      <c r="E13" s="5" t="s">
        <v>39</v>
      </c>
      <c r="F13" s="4">
        <v>1992</v>
      </c>
      <c r="G13" s="7" t="s">
        <v>62</v>
      </c>
      <c r="H13" s="4">
        <v>660</v>
      </c>
      <c r="I13" s="4">
        <v>717</v>
      </c>
      <c r="J13" s="4">
        <v>1430</v>
      </c>
      <c r="K13" s="2">
        <f>Tableau37[[#This Row],[300m]]+Tableau37[[#This Row],[Gren]]+Tableau37[[#This Row],[OL]]</f>
        <v>2807</v>
      </c>
      <c r="L13" s="5"/>
    </row>
    <row r="14" spans="1:12" hidden="1" x14ac:dyDescent="0.25">
      <c r="A14" s="18"/>
      <c r="B14" s="5" t="s">
        <v>103</v>
      </c>
      <c r="C14" s="1" t="s">
        <v>104</v>
      </c>
      <c r="D14" s="5" t="s">
        <v>11</v>
      </c>
      <c r="E14" s="5" t="s">
        <v>102</v>
      </c>
      <c r="F14" s="4">
        <v>1952</v>
      </c>
      <c r="G14" s="5" t="s">
        <v>37</v>
      </c>
      <c r="K14" s="2">
        <f>Tableau37[[#This Row],[300m]]+Tableau37[[#This Row],[Gren]]+Tableau37[[#This Row],[OL]]</f>
        <v>0</v>
      </c>
      <c r="L14" s="5"/>
    </row>
    <row r="15" spans="1:12" hidden="1" x14ac:dyDescent="0.25">
      <c r="A15" s="18"/>
      <c r="B15" s="5" t="s">
        <v>132</v>
      </c>
      <c r="C15" s="1" t="s">
        <v>135</v>
      </c>
      <c r="D15" s="5" t="s">
        <v>16</v>
      </c>
      <c r="E15" s="5" t="s">
        <v>131</v>
      </c>
      <c r="F15" s="4">
        <v>1944</v>
      </c>
      <c r="G15" s="5" t="s">
        <v>37</v>
      </c>
      <c r="K15" s="2">
        <f>Tableau37[[#This Row],[300m]]+Tableau37[[#This Row],[Gren]]+Tableau37[[#This Row],[OL]]</f>
        <v>0</v>
      </c>
      <c r="L15" s="5"/>
    </row>
    <row r="16" spans="1:12" hidden="1" x14ac:dyDescent="0.25">
      <c r="A16" s="18"/>
      <c r="B16" s="5" t="s">
        <v>146</v>
      </c>
      <c r="C16" s="1" t="s">
        <v>147</v>
      </c>
      <c r="D16" s="5" t="s">
        <v>148</v>
      </c>
      <c r="E16" s="5" t="s">
        <v>102</v>
      </c>
      <c r="F16" s="4">
        <v>1948</v>
      </c>
      <c r="G16" s="5" t="s">
        <v>37</v>
      </c>
      <c r="K16" s="2">
        <f>Tableau37[[#This Row],[300m]]+Tableau37[[#This Row],[Gren]]+Tableau37[[#This Row],[OL]]</f>
        <v>0</v>
      </c>
      <c r="L16" s="5"/>
    </row>
    <row r="17" spans="1:12" hidden="1" x14ac:dyDescent="0.25">
      <c r="A17" s="18"/>
      <c r="B17" s="5" t="s">
        <v>66</v>
      </c>
      <c r="C17" s="1" t="s">
        <v>157</v>
      </c>
      <c r="D17" s="5" t="s">
        <v>101</v>
      </c>
      <c r="E17" s="5" t="s">
        <v>102</v>
      </c>
      <c r="F17" s="4">
        <v>1947</v>
      </c>
      <c r="G17" s="5" t="s">
        <v>37</v>
      </c>
      <c r="K17" s="2">
        <f>Tableau37[[#This Row],[300m]]+Tableau37[[#This Row],[Gren]]+Tableau37[[#This Row],[OL]]</f>
        <v>0</v>
      </c>
      <c r="L17" s="5"/>
    </row>
    <row r="18" spans="1:12" hidden="1" x14ac:dyDescent="0.25">
      <c r="A18" s="18"/>
      <c r="B18" s="5" t="s">
        <v>20</v>
      </c>
      <c r="C18" s="1" t="s">
        <v>136</v>
      </c>
      <c r="D18" s="5" t="s">
        <v>137</v>
      </c>
      <c r="E18" s="5" t="s">
        <v>138</v>
      </c>
      <c r="F18" s="4">
        <v>1962</v>
      </c>
      <c r="G18" s="5" t="s">
        <v>37</v>
      </c>
      <c r="H18" s="4">
        <v>840</v>
      </c>
      <c r="I18" s="4">
        <v>797</v>
      </c>
      <c r="J18" s="4">
        <v>1500</v>
      </c>
      <c r="K18" s="2">
        <f>Tableau37[[#This Row],[300m]]+Tableau37[[#This Row],[Gren]]+Tableau37[[#This Row],[OL]]</f>
        <v>3137</v>
      </c>
      <c r="L18" s="5"/>
    </row>
    <row r="19" spans="1:12" hidden="1" x14ac:dyDescent="0.25">
      <c r="A19" s="18"/>
      <c r="B19" s="5" t="s">
        <v>17</v>
      </c>
      <c r="C19" s="1" t="s">
        <v>111</v>
      </c>
      <c r="D19" s="5" t="s">
        <v>112</v>
      </c>
      <c r="E19" s="5" t="s">
        <v>113</v>
      </c>
      <c r="F19" s="4">
        <v>1966</v>
      </c>
      <c r="G19" s="5" t="s">
        <v>37</v>
      </c>
      <c r="H19" s="4">
        <v>680</v>
      </c>
      <c r="I19" s="4">
        <v>365</v>
      </c>
      <c r="K19" s="2">
        <f>Tableau37[[#This Row],[300m]]+Tableau37[[#This Row],[Gren]]+Tableau37[[#This Row],[OL]]</f>
        <v>1045</v>
      </c>
      <c r="L19" s="5"/>
    </row>
    <row r="20" spans="1:12" hidden="1" x14ac:dyDescent="0.25">
      <c r="A20" s="18"/>
      <c r="B20" s="5" t="s">
        <v>66</v>
      </c>
      <c r="C20" s="1" t="s">
        <v>123</v>
      </c>
      <c r="D20" s="5" t="s">
        <v>124</v>
      </c>
      <c r="E20" s="5" t="s">
        <v>102</v>
      </c>
      <c r="F20" s="4">
        <v>1950</v>
      </c>
      <c r="G20" s="5" t="s">
        <v>37</v>
      </c>
      <c r="K20" s="2">
        <f>Tableau37[[#This Row],[300m]]+Tableau37[[#This Row],[Gren]]+Tableau37[[#This Row],[OL]]</f>
        <v>0</v>
      </c>
      <c r="L20" s="5"/>
    </row>
    <row r="21" spans="1:12" hidden="1" x14ac:dyDescent="0.25">
      <c r="A21" s="18"/>
      <c r="B21" s="5" t="s">
        <v>9</v>
      </c>
      <c r="C21" s="1" t="s">
        <v>10</v>
      </c>
      <c r="D21" s="5" t="s">
        <v>11</v>
      </c>
      <c r="E21" s="5" t="s">
        <v>8</v>
      </c>
      <c r="F21" s="9">
        <v>1960</v>
      </c>
      <c r="G21" s="5" t="s">
        <v>37</v>
      </c>
      <c r="H21" s="4">
        <v>860</v>
      </c>
      <c r="I21" s="4">
        <v>837</v>
      </c>
      <c r="J21" s="4">
        <v>1260</v>
      </c>
      <c r="K21" s="2">
        <f>Tableau37[[#This Row],[300m]]+Tableau37[[#This Row],[Gren]]+Tableau37[[#This Row],[OL]]</f>
        <v>2957</v>
      </c>
      <c r="L21" s="5"/>
    </row>
    <row r="22" spans="1:12" x14ac:dyDescent="0.25">
      <c r="A22" s="16">
        <v>2</v>
      </c>
      <c r="B22" s="5" t="s">
        <v>20</v>
      </c>
      <c r="C22" s="1" t="s">
        <v>80</v>
      </c>
      <c r="D22" s="5" t="s">
        <v>81</v>
      </c>
      <c r="E22" s="5" t="s">
        <v>8</v>
      </c>
      <c r="F22" s="4">
        <v>2000</v>
      </c>
      <c r="G22" s="8" t="s">
        <v>36</v>
      </c>
      <c r="H22" s="4">
        <v>700</v>
      </c>
      <c r="I22" s="4">
        <v>395</v>
      </c>
      <c r="J22" s="4">
        <v>320</v>
      </c>
      <c r="K22" s="2">
        <f>Tableau37[[#This Row],[300m]]+Tableau37[[#This Row],[Gren]]+Tableau37[[#This Row],[OL]]</f>
        <v>1415</v>
      </c>
      <c r="L22" s="5"/>
    </row>
    <row r="23" spans="1:12" hidden="1" x14ac:dyDescent="0.25">
      <c r="A23" s="18"/>
      <c r="B23" s="5" t="s">
        <v>105</v>
      </c>
      <c r="C23" s="1" t="s">
        <v>106</v>
      </c>
      <c r="D23" s="5" t="s">
        <v>7</v>
      </c>
      <c r="E23" s="5" t="s">
        <v>102</v>
      </c>
      <c r="F23" s="4">
        <v>1947</v>
      </c>
      <c r="G23" s="5" t="s">
        <v>37</v>
      </c>
      <c r="K23" s="2">
        <f>Tableau37[[#This Row],[300m]]+Tableau37[[#This Row],[Gren]]+Tableau37[[#This Row],[OL]]</f>
        <v>0</v>
      </c>
      <c r="L23" s="5"/>
    </row>
    <row r="24" spans="1:12" hidden="1" x14ac:dyDescent="0.25">
      <c r="A24" s="18"/>
      <c r="B24" s="5" t="s">
        <v>116</v>
      </c>
      <c r="C24" s="1" t="s">
        <v>117</v>
      </c>
      <c r="D24" s="5" t="s">
        <v>118</v>
      </c>
      <c r="E24" s="5" t="s">
        <v>102</v>
      </c>
      <c r="F24" s="4">
        <v>1961</v>
      </c>
      <c r="G24" s="5" t="s">
        <v>37</v>
      </c>
      <c r="K24" s="2">
        <f>Tableau37[[#This Row],[300m]]+Tableau37[[#This Row],[Gren]]+Tableau37[[#This Row],[OL]]</f>
        <v>0</v>
      </c>
      <c r="L24" s="5"/>
    </row>
    <row r="25" spans="1:12" x14ac:dyDescent="0.25">
      <c r="A25" s="16">
        <v>3</v>
      </c>
      <c r="B25" s="5" t="s">
        <v>82</v>
      </c>
      <c r="C25" s="1" t="s">
        <v>83</v>
      </c>
      <c r="D25" s="5" t="s">
        <v>84</v>
      </c>
      <c r="E25" s="5" t="s">
        <v>8</v>
      </c>
      <c r="F25" s="4">
        <v>2000</v>
      </c>
      <c r="G25" s="8" t="s">
        <v>36</v>
      </c>
      <c r="H25" s="4">
        <v>0</v>
      </c>
      <c r="I25" s="4">
        <v>331</v>
      </c>
      <c r="J25" s="4">
        <v>320</v>
      </c>
      <c r="K25" s="2">
        <f>Tableau37[[#This Row],[300m]]+Tableau37[[#This Row],[Gren]]+Tableau37[[#This Row],[OL]]</f>
        <v>651</v>
      </c>
      <c r="L25" s="5"/>
    </row>
    <row r="26" spans="1:12" hidden="1" x14ac:dyDescent="0.25">
      <c r="B26" s="5" t="s">
        <v>66</v>
      </c>
      <c r="C26" s="1" t="s">
        <v>139</v>
      </c>
      <c r="D26" s="5" t="s">
        <v>140</v>
      </c>
      <c r="E26" s="5" t="s">
        <v>141</v>
      </c>
      <c r="F26" s="4">
        <v>1943</v>
      </c>
      <c r="G26" s="5" t="s">
        <v>37</v>
      </c>
      <c r="H26" s="4">
        <v>780</v>
      </c>
      <c r="I26" s="4">
        <v>716</v>
      </c>
      <c r="J26" s="4">
        <v>630</v>
      </c>
      <c r="K26" s="2">
        <f>Tableau37[[#This Row],[300m]]+Tableau37[[#This Row],[Gren]]+Tableau37[[#This Row],[OL]]</f>
        <v>2126</v>
      </c>
      <c r="L26" s="5"/>
    </row>
    <row r="27" spans="1:12" hidden="1" x14ac:dyDescent="0.25">
      <c r="B27" s="5" t="s">
        <v>43</v>
      </c>
      <c r="C27" s="1" t="s">
        <v>44</v>
      </c>
      <c r="D27" s="5" t="s">
        <v>19</v>
      </c>
      <c r="E27" s="5" t="s">
        <v>39</v>
      </c>
      <c r="F27" s="4">
        <v>1946</v>
      </c>
      <c r="G27" s="5" t="s">
        <v>37</v>
      </c>
      <c r="H27" s="4">
        <v>620</v>
      </c>
      <c r="I27" s="4">
        <v>693</v>
      </c>
      <c r="J27" s="4">
        <v>980</v>
      </c>
      <c r="K27" s="2">
        <f>Tableau37[[#This Row],[300m]]+Tableau37[[#This Row],[Gren]]+Tableau37[[#This Row],[OL]]</f>
        <v>2293</v>
      </c>
      <c r="L27" s="5"/>
    </row>
    <row r="28" spans="1:12" hidden="1" x14ac:dyDescent="0.25">
      <c r="B28" s="5" t="s">
        <v>108</v>
      </c>
      <c r="C28" s="1" t="s">
        <v>107</v>
      </c>
      <c r="D28" s="5" t="s">
        <v>109</v>
      </c>
      <c r="E28" s="5" t="s">
        <v>102</v>
      </c>
      <c r="F28" s="4">
        <v>1951</v>
      </c>
      <c r="G28" s="5" t="s">
        <v>37</v>
      </c>
      <c r="K28" s="2">
        <f>Tableau37[[#This Row],[300m]]+Tableau37[[#This Row],[Gren]]+Tableau37[[#This Row],[OL]]</f>
        <v>0</v>
      </c>
      <c r="L28" s="5"/>
    </row>
    <row r="29" spans="1:12" hidden="1" x14ac:dyDescent="0.25">
      <c r="B29" s="5" t="s">
        <v>77</v>
      </c>
      <c r="C29" s="1" t="s">
        <v>78</v>
      </c>
      <c r="D29" s="5" t="s">
        <v>79</v>
      </c>
      <c r="E29" s="5" t="s">
        <v>76</v>
      </c>
      <c r="F29" s="4">
        <v>1956</v>
      </c>
      <c r="G29" s="5" t="s">
        <v>37</v>
      </c>
      <c r="H29" s="4">
        <v>760</v>
      </c>
      <c r="I29" s="4">
        <v>635</v>
      </c>
      <c r="K29" s="2">
        <f>Tableau37[[#This Row],[300m]]+Tableau37[[#This Row],[Gren]]+Tableau37[[#This Row],[OL]]</f>
        <v>1395</v>
      </c>
      <c r="L29" s="5"/>
    </row>
    <row r="30" spans="1:12" hidden="1" x14ac:dyDescent="0.25">
      <c r="B30" s="5" t="s">
        <v>40</v>
      </c>
      <c r="C30" s="1" t="s">
        <v>41</v>
      </c>
      <c r="D30" s="5" t="s">
        <v>42</v>
      </c>
      <c r="E30" s="5" t="s">
        <v>39</v>
      </c>
      <c r="F30" s="4">
        <v>1969</v>
      </c>
      <c r="G30" s="5" t="s">
        <v>37</v>
      </c>
      <c r="H30" s="4">
        <v>780</v>
      </c>
      <c r="I30" s="4">
        <v>580</v>
      </c>
      <c r="J30" s="4">
        <v>1350</v>
      </c>
      <c r="K30" s="2">
        <f>Tableau37[[#This Row],[300m]]+Tableau37[[#This Row],[Gren]]+Tableau37[[#This Row],[OL]]</f>
        <v>2710</v>
      </c>
      <c r="L30" s="5"/>
    </row>
    <row r="31" spans="1:12" hidden="1" x14ac:dyDescent="0.25">
      <c r="B31" s="5" t="s">
        <v>20</v>
      </c>
      <c r="C31" s="1" t="s">
        <v>142</v>
      </c>
      <c r="D31" s="5" t="s">
        <v>143</v>
      </c>
      <c r="E31" s="5" t="s">
        <v>141</v>
      </c>
      <c r="F31" s="4">
        <v>1955</v>
      </c>
      <c r="G31" s="5" t="s">
        <v>37</v>
      </c>
      <c r="H31" s="4">
        <v>780</v>
      </c>
      <c r="I31" s="4">
        <v>669</v>
      </c>
      <c r="J31" s="4">
        <v>1010</v>
      </c>
      <c r="K31" s="2">
        <f>Tableau37[[#This Row],[300m]]+Tableau37[[#This Row],[Gren]]+Tableau37[[#This Row],[OL]]</f>
        <v>2459</v>
      </c>
      <c r="L31" s="5"/>
    </row>
    <row r="32" spans="1:12" hidden="1" x14ac:dyDescent="0.25">
      <c r="B32" s="5" t="s">
        <v>17</v>
      </c>
      <c r="C32" s="1" t="s">
        <v>18</v>
      </c>
      <c r="D32" s="5" t="s">
        <v>19</v>
      </c>
      <c r="E32" s="5" t="s">
        <v>8</v>
      </c>
      <c r="F32" s="9">
        <v>1979</v>
      </c>
      <c r="G32" s="8" t="s">
        <v>38</v>
      </c>
      <c r="H32" s="4">
        <v>560</v>
      </c>
      <c r="I32" s="4">
        <v>747</v>
      </c>
      <c r="J32" s="4">
        <v>1500</v>
      </c>
      <c r="K32" s="2">
        <f>Tableau37[[#This Row],[300m]]+Tableau37[[#This Row],[Gren]]+Tableau37[[#This Row],[OL]]</f>
        <v>2807</v>
      </c>
      <c r="L32" s="5"/>
    </row>
    <row r="33" spans="2:12" hidden="1" x14ac:dyDescent="0.25">
      <c r="B33" s="5" t="s">
        <v>50</v>
      </c>
      <c r="C33" s="1" t="s">
        <v>51</v>
      </c>
      <c r="D33" s="5" t="s">
        <v>52</v>
      </c>
      <c r="E33" s="5" t="s">
        <v>39</v>
      </c>
      <c r="F33" s="4">
        <v>1955</v>
      </c>
      <c r="G33" s="5" t="s">
        <v>37</v>
      </c>
      <c r="H33" s="4">
        <v>680</v>
      </c>
      <c r="I33" s="4">
        <v>759</v>
      </c>
      <c r="J33" s="4">
        <v>830</v>
      </c>
      <c r="K33" s="2">
        <f>Tableau37[[#This Row],[300m]]+Tableau37[[#This Row],[Gren]]+Tableau37[[#This Row],[OL]]</f>
        <v>2269</v>
      </c>
      <c r="L33" s="5"/>
    </row>
    <row r="34" spans="2:12" hidden="1" x14ac:dyDescent="0.25">
      <c r="B34" s="5" t="s">
        <v>12</v>
      </c>
      <c r="C34" s="1" t="s">
        <v>51</v>
      </c>
      <c r="D34" s="5" t="s">
        <v>53</v>
      </c>
      <c r="E34" s="5" t="s">
        <v>39</v>
      </c>
      <c r="F34" s="4">
        <v>2005</v>
      </c>
      <c r="G34" s="7" t="s">
        <v>35</v>
      </c>
      <c r="H34" s="4">
        <v>500</v>
      </c>
      <c r="I34" s="4">
        <v>800</v>
      </c>
      <c r="J34" s="4">
        <v>890</v>
      </c>
      <c r="K34" s="2">
        <f>Tableau37[[#This Row],[300m]]+Tableau37[[#This Row],[Gren]]+Tableau37[[#This Row],[OL]]</f>
        <v>2190</v>
      </c>
      <c r="L34" s="5"/>
    </row>
    <row r="35" spans="2:12" hidden="1" x14ac:dyDescent="0.25">
      <c r="B35" s="5" t="s">
        <v>132</v>
      </c>
      <c r="C35" s="1" t="s">
        <v>133</v>
      </c>
      <c r="D35" s="5" t="s">
        <v>134</v>
      </c>
      <c r="E35" s="5" t="s">
        <v>131</v>
      </c>
      <c r="F35" s="4">
        <v>1950</v>
      </c>
      <c r="G35" s="5" t="s">
        <v>37</v>
      </c>
      <c r="K35" s="2">
        <f>Tableau37[[#This Row],[300m]]+Tableau37[[#This Row],[Gren]]+Tableau37[[#This Row],[OL]]</f>
        <v>0</v>
      </c>
      <c r="L35" s="5"/>
    </row>
    <row r="36" spans="2:12" hidden="1" x14ac:dyDescent="0.25">
      <c r="B36" s="5" t="s">
        <v>66</v>
      </c>
      <c r="C36" s="1" t="s">
        <v>85</v>
      </c>
      <c r="D36" s="5" t="s">
        <v>49</v>
      </c>
      <c r="E36" s="5" t="s">
        <v>72</v>
      </c>
      <c r="F36" s="4">
        <v>1980</v>
      </c>
      <c r="G36" s="5" t="s">
        <v>38</v>
      </c>
      <c r="H36" s="4">
        <v>760</v>
      </c>
      <c r="I36" s="4">
        <v>443</v>
      </c>
      <c r="J36" s="4">
        <v>1450</v>
      </c>
      <c r="K36" s="2">
        <f>Tableau37[[#This Row],[300m]]+Tableau37[[#This Row],[Gren]]+Tableau37[[#This Row],[OL]]</f>
        <v>2653</v>
      </c>
      <c r="L36" s="5"/>
    </row>
    <row r="37" spans="2:12" ht="15.75" hidden="1" thickBot="1" x14ac:dyDescent="0.3">
      <c r="B37" s="12" t="s">
        <v>86</v>
      </c>
      <c r="C37" s="3" t="s">
        <v>85</v>
      </c>
      <c r="D37" s="13" t="s">
        <v>87</v>
      </c>
      <c r="E37" s="5" t="s">
        <v>72</v>
      </c>
      <c r="F37" s="4">
        <v>2007</v>
      </c>
      <c r="G37" s="5" t="s">
        <v>35</v>
      </c>
      <c r="H37" s="4">
        <v>560</v>
      </c>
      <c r="I37" s="4">
        <v>526</v>
      </c>
      <c r="J37" s="4">
        <v>680</v>
      </c>
      <c r="K37" s="2">
        <f>Tableau37[[#This Row],[300m]]+Tableau37[[#This Row],[Gren]]+Tableau37[[#This Row],[OL]]</f>
        <v>1766</v>
      </c>
      <c r="L37" s="5"/>
    </row>
    <row r="38" spans="2:12" ht="15.75" hidden="1" thickBot="1" x14ac:dyDescent="0.3">
      <c r="B38" s="12" t="s">
        <v>66</v>
      </c>
      <c r="C38" s="3" t="s">
        <v>110</v>
      </c>
      <c r="D38" s="13" t="s">
        <v>11</v>
      </c>
      <c r="F38" s="4">
        <v>1947</v>
      </c>
      <c r="G38" s="5" t="s">
        <v>37</v>
      </c>
      <c r="K38" s="2">
        <f>Tableau37[[#This Row],[300m]]+Tableau37[[#This Row],[Gren]]+Tableau37[[#This Row],[OL]]</f>
        <v>0</v>
      </c>
      <c r="L38" s="5"/>
    </row>
    <row r="39" spans="2:12" hidden="1" x14ac:dyDescent="0.25">
      <c r="B39" s="5" t="s">
        <v>17</v>
      </c>
      <c r="C39" s="1" t="s">
        <v>119</v>
      </c>
      <c r="D39" s="5" t="s">
        <v>47</v>
      </c>
      <c r="E39" s="5" t="s">
        <v>102</v>
      </c>
      <c r="F39" s="4">
        <v>1941</v>
      </c>
      <c r="G39" s="5" t="s">
        <v>37</v>
      </c>
      <c r="K39" s="2">
        <f>Tableau37[[#This Row],[300m]]+Tableau37[[#This Row],[Gren]]+Tableau37[[#This Row],[OL]]</f>
        <v>0</v>
      </c>
      <c r="L39" s="5"/>
    </row>
    <row r="40" spans="2:12" hidden="1" x14ac:dyDescent="0.25">
      <c r="B40" s="5" t="s">
        <v>69</v>
      </c>
      <c r="C40" s="1" t="s">
        <v>70</v>
      </c>
      <c r="D40" s="5" t="s">
        <v>71</v>
      </c>
      <c r="E40" s="5" t="s">
        <v>72</v>
      </c>
      <c r="F40" s="4">
        <v>1975</v>
      </c>
      <c r="G40" s="7" t="s">
        <v>38</v>
      </c>
      <c r="H40" s="4">
        <v>760</v>
      </c>
      <c r="I40" s="4">
        <v>532</v>
      </c>
      <c r="J40" s="4">
        <v>1200</v>
      </c>
      <c r="K40" s="2">
        <f>Tableau37[[#This Row],[300m]]+Tableau37[[#This Row],[Gren]]+Tableau37[[#This Row],[OL]]</f>
        <v>2492</v>
      </c>
      <c r="L40" s="5"/>
    </row>
    <row r="41" spans="2:12" hidden="1" x14ac:dyDescent="0.25">
      <c r="B41" s="5" t="s">
        <v>103</v>
      </c>
      <c r="C41" s="1" t="s">
        <v>144</v>
      </c>
      <c r="D41" s="5" t="s">
        <v>145</v>
      </c>
      <c r="E41" s="5" t="s">
        <v>102</v>
      </c>
      <c r="F41" s="4">
        <v>1941</v>
      </c>
      <c r="G41" s="5" t="s">
        <v>37</v>
      </c>
      <c r="K41" s="2">
        <f>Tableau37[[#This Row],[300m]]+Tableau37[[#This Row],[Gren]]+Tableau37[[#This Row],[OL]]</f>
        <v>0</v>
      </c>
      <c r="L41" s="5"/>
    </row>
    <row r="42" spans="2:12" hidden="1" x14ac:dyDescent="0.25">
      <c r="B42" s="5" t="s">
        <v>12</v>
      </c>
      <c r="C42" s="1" t="s">
        <v>13</v>
      </c>
      <c r="D42" s="5" t="s">
        <v>14</v>
      </c>
      <c r="E42" s="5" t="s">
        <v>8</v>
      </c>
      <c r="F42" s="9">
        <v>2005</v>
      </c>
      <c r="G42" s="8" t="s">
        <v>35</v>
      </c>
      <c r="H42" s="4">
        <v>800</v>
      </c>
      <c r="I42" s="4">
        <v>723</v>
      </c>
      <c r="J42" s="4">
        <v>1080</v>
      </c>
      <c r="K42" s="2">
        <f>Tableau37[[#This Row],[300m]]+Tableau37[[#This Row],[Gren]]+Tableau37[[#This Row],[OL]]</f>
        <v>2603</v>
      </c>
      <c r="L42" s="5"/>
    </row>
    <row r="43" spans="2:12" hidden="1" x14ac:dyDescent="0.25">
      <c r="B43" s="5" t="s">
        <v>9</v>
      </c>
      <c r="C43" s="1" t="s">
        <v>97</v>
      </c>
      <c r="D43" s="5" t="s">
        <v>98</v>
      </c>
      <c r="F43" s="4">
        <v>1946</v>
      </c>
      <c r="G43" s="5" t="s">
        <v>37</v>
      </c>
      <c r="H43" s="4">
        <v>820</v>
      </c>
      <c r="K43" s="2">
        <f>Tableau37[[#This Row],[300m]]+Tableau37[[#This Row],[Gren]]+Tableau37[[#This Row],[OL]]</f>
        <v>820</v>
      </c>
      <c r="L43" s="5"/>
    </row>
    <row r="44" spans="2:12" hidden="1" x14ac:dyDescent="0.25">
      <c r="B44" s="5" t="s">
        <v>12</v>
      </c>
      <c r="C44" s="1" t="s">
        <v>23</v>
      </c>
      <c r="D44" s="5" t="s">
        <v>24</v>
      </c>
      <c r="E44" s="5" t="s">
        <v>8</v>
      </c>
      <c r="F44" s="9">
        <v>2004</v>
      </c>
      <c r="G44" s="8" t="s">
        <v>35</v>
      </c>
      <c r="H44" s="4">
        <v>800</v>
      </c>
      <c r="I44" s="4">
        <v>663</v>
      </c>
      <c r="J44" s="4">
        <v>1500</v>
      </c>
      <c r="K44" s="2">
        <f>Tableau37[[#This Row],[300m]]+Tableau37[[#This Row],[Gren]]+Tableau37[[#This Row],[OL]]</f>
        <v>2963</v>
      </c>
      <c r="L44" s="5"/>
    </row>
    <row r="45" spans="2:12" hidden="1" x14ac:dyDescent="0.25">
      <c r="B45" s="5" t="s">
        <v>12</v>
      </c>
      <c r="C45" s="1" t="s">
        <v>23</v>
      </c>
      <c r="D45" s="5" t="s">
        <v>25</v>
      </c>
      <c r="E45" s="5" t="s">
        <v>8</v>
      </c>
      <c r="F45" s="9">
        <v>2004</v>
      </c>
      <c r="G45" s="8" t="s">
        <v>35</v>
      </c>
      <c r="H45" s="4">
        <v>560</v>
      </c>
      <c r="I45" s="4">
        <v>867</v>
      </c>
      <c r="K45" s="2">
        <f>Tableau37[[#This Row],[300m]]+Tableau37[[#This Row],[Gren]]+Tableau37[[#This Row],[OL]]</f>
        <v>1427</v>
      </c>
      <c r="L45" s="5"/>
    </row>
    <row r="46" spans="2:12" hidden="1" x14ac:dyDescent="0.25">
      <c r="B46" s="5" t="s">
        <v>20</v>
      </c>
      <c r="C46" s="1" t="s">
        <v>127</v>
      </c>
      <c r="D46" s="5" t="s">
        <v>128</v>
      </c>
      <c r="E46" s="5" t="s">
        <v>102</v>
      </c>
      <c r="F46" s="4">
        <v>1947</v>
      </c>
      <c r="G46" s="5" t="s">
        <v>37</v>
      </c>
      <c r="K46" s="2">
        <f>Tableau37[[#This Row],[300m]]+Tableau37[[#This Row],[Gren]]+Tableau37[[#This Row],[OL]]</f>
        <v>0</v>
      </c>
      <c r="L46" s="5"/>
    </row>
    <row r="47" spans="2:12" hidden="1" x14ac:dyDescent="0.25">
      <c r="B47" s="5" t="s">
        <v>154</v>
      </c>
      <c r="C47" s="1" t="s">
        <v>155</v>
      </c>
      <c r="D47" s="5" t="s">
        <v>156</v>
      </c>
      <c r="F47" s="4">
        <v>2004</v>
      </c>
      <c r="G47" s="5" t="s">
        <v>35</v>
      </c>
      <c r="H47" s="5">
        <v>500</v>
      </c>
      <c r="I47" s="5">
        <v>625</v>
      </c>
      <c r="J47" s="5">
        <v>1080</v>
      </c>
      <c r="K47" s="2">
        <f>Tableau37[[#This Row],[300m]]+Tableau37[[#This Row],[Gren]]+Tableau37[[#This Row],[OL]]</f>
        <v>2205</v>
      </c>
      <c r="L47" s="5"/>
    </row>
    <row r="48" spans="2:12" hidden="1" x14ac:dyDescent="0.25">
      <c r="B48" s="5" t="s">
        <v>56</v>
      </c>
      <c r="C48" s="1" t="s">
        <v>60</v>
      </c>
      <c r="D48" s="5" t="s">
        <v>61</v>
      </c>
      <c r="E48" s="5" t="s">
        <v>39</v>
      </c>
      <c r="F48" s="4">
        <v>1975</v>
      </c>
      <c r="G48" s="7" t="s">
        <v>38</v>
      </c>
      <c r="H48" s="4">
        <v>660</v>
      </c>
      <c r="I48" s="4">
        <v>686</v>
      </c>
      <c r="J48" s="4">
        <v>1390</v>
      </c>
      <c r="K48" s="2">
        <f>Tableau37[[#This Row],[300m]]+Tableau37[[#This Row],[Gren]]+Tableau37[[#This Row],[OL]]</f>
        <v>2736</v>
      </c>
      <c r="L48" s="5"/>
    </row>
    <row r="49" spans="2:12" hidden="1" x14ac:dyDescent="0.25">
      <c r="B49" s="5" t="s">
        <v>77</v>
      </c>
      <c r="C49" s="1" t="s">
        <v>54</v>
      </c>
      <c r="D49" s="5" t="s">
        <v>55</v>
      </c>
      <c r="E49" s="5" t="s">
        <v>39</v>
      </c>
      <c r="F49" s="4">
        <v>1971</v>
      </c>
      <c r="G49" s="5" t="s">
        <v>37</v>
      </c>
      <c r="H49" s="4">
        <v>740</v>
      </c>
      <c r="I49" s="4">
        <v>814</v>
      </c>
      <c r="J49" s="4">
        <v>860</v>
      </c>
      <c r="K49" s="2">
        <f>Tableau37[[#This Row],[300m]]+Tableau37[[#This Row],[Gren]]+Tableau37[[#This Row],[OL]]</f>
        <v>2414</v>
      </c>
      <c r="L49" s="5"/>
    </row>
    <row r="50" spans="2:12" hidden="1" x14ac:dyDescent="0.25">
      <c r="B50" s="5" t="s">
        <v>5</v>
      </c>
      <c r="C50" s="1" t="s">
        <v>15</v>
      </c>
      <c r="D50" s="5" t="s">
        <v>16</v>
      </c>
      <c r="E50" s="5" t="s">
        <v>8</v>
      </c>
      <c r="F50" s="9">
        <v>1973</v>
      </c>
      <c r="G50" s="5" t="s">
        <v>37</v>
      </c>
      <c r="H50" s="4">
        <v>620</v>
      </c>
      <c r="I50" s="4">
        <v>160</v>
      </c>
      <c r="J50" s="4">
        <v>1330</v>
      </c>
      <c r="K50" s="2">
        <f>Tableau37[[#This Row],[300m]]+Tableau37[[#This Row],[Gren]]+Tableau37[[#This Row],[OL]]</f>
        <v>2110</v>
      </c>
      <c r="L50" s="5"/>
    </row>
    <row r="51" spans="2:12" hidden="1" x14ac:dyDescent="0.25">
      <c r="B51" s="5" t="s">
        <v>12</v>
      </c>
      <c r="C51" s="1" t="s">
        <v>6</v>
      </c>
      <c r="D51" s="5" t="s">
        <v>26</v>
      </c>
      <c r="E51" s="5" t="s">
        <v>8</v>
      </c>
      <c r="F51" s="9">
        <v>2004</v>
      </c>
      <c r="G51" s="8" t="s">
        <v>35</v>
      </c>
      <c r="H51" s="4">
        <v>600</v>
      </c>
      <c r="I51" s="4">
        <v>767</v>
      </c>
      <c r="J51" s="4">
        <v>1080</v>
      </c>
      <c r="K51" s="2">
        <f>Tableau37[[#This Row],[300m]]+Tableau37[[#This Row],[Gren]]+Tableau37[[#This Row],[OL]]</f>
        <v>2447</v>
      </c>
      <c r="L51" s="5"/>
    </row>
    <row r="52" spans="2:12" hidden="1" x14ac:dyDescent="0.25">
      <c r="B52" s="5" t="s">
        <v>86</v>
      </c>
      <c r="C52" s="1" t="s">
        <v>88</v>
      </c>
      <c r="D52" s="5" t="s">
        <v>89</v>
      </c>
      <c r="E52" s="5" t="s">
        <v>72</v>
      </c>
      <c r="F52" s="4">
        <v>2007</v>
      </c>
      <c r="G52" s="5" t="s">
        <v>35</v>
      </c>
      <c r="H52" s="4">
        <v>660</v>
      </c>
      <c r="I52" s="4">
        <v>393</v>
      </c>
      <c r="J52" s="4">
        <v>680</v>
      </c>
      <c r="K52" s="2">
        <f>Tableau37[[#This Row],[300m]]+Tableau37[[#This Row],[Gren]]+Tableau37[[#This Row],[OL]]</f>
        <v>1733</v>
      </c>
      <c r="L52" s="5"/>
    </row>
    <row r="53" spans="2:12" hidden="1" x14ac:dyDescent="0.25">
      <c r="B53" s="5" t="s">
        <v>105</v>
      </c>
      <c r="C53" s="1" t="s">
        <v>114</v>
      </c>
      <c r="D53" s="5" t="s">
        <v>47</v>
      </c>
      <c r="E53" s="5" t="s">
        <v>102</v>
      </c>
      <c r="F53" s="4">
        <v>1952</v>
      </c>
      <c r="G53" s="5" t="s">
        <v>37</v>
      </c>
      <c r="K53" s="2">
        <f>Tableau37[[#This Row],[300m]]+Tableau37[[#This Row],[Gren]]+Tableau37[[#This Row],[OL]]</f>
        <v>0</v>
      </c>
      <c r="L53" s="5"/>
    </row>
    <row r="54" spans="2:12" hidden="1" x14ac:dyDescent="0.25">
      <c r="B54" s="5" t="s">
        <v>9</v>
      </c>
      <c r="C54" s="1" t="s">
        <v>114</v>
      </c>
      <c r="D54" s="5" t="s">
        <v>115</v>
      </c>
      <c r="E54" s="5" t="s">
        <v>102</v>
      </c>
      <c r="F54" s="4">
        <v>1961</v>
      </c>
      <c r="G54" s="5" t="s">
        <v>37</v>
      </c>
      <c r="K54" s="2">
        <f>Tableau37[[#This Row],[300m]]+Tableau37[[#This Row],[Gren]]+Tableau37[[#This Row],[OL]]</f>
        <v>0</v>
      </c>
      <c r="L54" s="5"/>
    </row>
    <row r="55" spans="2:12" hidden="1" x14ac:dyDescent="0.25">
      <c r="B55" s="5" t="s">
        <v>105</v>
      </c>
      <c r="C55" s="1" t="s">
        <v>95</v>
      </c>
      <c r="D55" s="5" t="s">
        <v>96</v>
      </c>
      <c r="F55" s="4">
        <v>1957</v>
      </c>
      <c r="G55" s="5" t="s">
        <v>37</v>
      </c>
      <c r="H55" s="4">
        <v>660</v>
      </c>
      <c r="K55" s="2">
        <f>Tableau37[[#This Row],[300m]]+Tableau37[[#This Row],[Gren]]+Tableau37[[#This Row],[OL]]</f>
        <v>660</v>
      </c>
      <c r="L55" s="5"/>
    </row>
    <row r="56" spans="2:12" hidden="1" x14ac:dyDescent="0.25">
      <c r="B56" s="5" t="s">
        <v>5</v>
      </c>
      <c r="C56" s="1" t="s">
        <v>6</v>
      </c>
      <c r="D56" s="5" t="s">
        <v>7</v>
      </c>
      <c r="E56" s="5" t="s">
        <v>8</v>
      </c>
      <c r="F56" s="9">
        <v>1964</v>
      </c>
      <c r="G56" s="5" t="s">
        <v>37</v>
      </c>
      <c r="H56" s="4">
        <v>660</v>
      </c>
      <c r="I56" s="4">
        <v>229</v>
      </c>
      <c r="J56" s="4">
        <v>1220</v>
      </c>
      <c r="K56" s="2">
        <f>Tableau37[[#This Row],[300m]]+Tableau37[[#This Row],[Gren]]+Tableau37[[#This Row],[OL]]</f>
        <v>2109</v>
      </c>
      <c r="L56" s="5"/>
    </row>
    <row r="57" spans="2:12" hidden="1" x14ac:dyDescent="0.25">
      <c r="B57" s="5" t="s">
        <v>103</v>
      </c>
      <c r="C57" s="1" t="s">
        <v>129</v>
      </c>
      <c r="D57" s="5" t="s">
        <v>130</v>
      </c>
      <c r="E57" s="5" t="s">
        <v>131</v>
      </c>
      <c r="F57" s="4">
        <v>1957</v>
      </c>
      <c r="G57" s="5" t="s">
        <v>37</v>
      </c>
      <c r="K57" s="2">
        <f>Tableau37[[#This Row],[300m]]+Tableau37[[#This Row],[Gren]]+Tableau37[[#This Row],[OL]]</f>
        <v>0</v>
      </c>
      <c r="L57" s="5"/>
    </row>
    <row r="58" spans="2:12" hidden="1" x14ac:dyDescent="0.25">
      <c r="B58" s="5" t="s">
        <v>9</v>
      </c>
      <c r="C58" s="1" t="s">
        <v>29</v>
      </c>
      <c r="D58" s="5" t="s">
        <v>30</v>
      </c>
      <c r="E58" s="5" t="s">
        <v>8</v>
      </c>
      <c r="F58" s="9">
        <v>1948</v>
      </c>
      <c r="G58" s="5" t="s">
        <v>37</v>
      </c>
      <c r="H58" s="4">
        <v>720</v>
      </c>
      <c r="K58" s="2">
        <f>Tableau37[[#This Row],[300m]]+Tableau37[[#This Row],[Gren]]+Tableau37[[#This Row],[OL]]</f>
        <v>720</v>
      </c>
      <c r="L58" s="5"/>
    </row>
    <row r="59" spans="2:12" hidden="1" x14ac:dyDescent="0.25">
      <c r="F59" s="4"/>
      <c r="K59" s="4">
        <f>SUBTOTAL(109,K5:K58)</f>
        <v>5072</v>
      </c>
      <c r="L59" s="5"/>
    </row>
    <row r="60" spans="2:12" hidden="1" x14ac:dyDescent="0.25">
      <c r="F60" s="4"/>
      <c r="H60" s="5"/>
      <c r="I60" s="5"/>
      <c r="J60" s="5"/>
      <c r="K60" s="2">
        <f>Tableau37[[#This Row],[300m]]+Tableau37[[#This Row],[Gren]]+Tableau37[[#This Row],[OL]]</f>
        <v>0</v>
      </c>
      <c r="L60" s="5"/>
    </row>
    <row r="61" spans="2:12" hidden="1" x14ac:dyDescent="0.25">
      <c r="F61" s="4"/>
      <c r="H61" s="5"/>
      <c r="I61" s="5"/>
      <c r="J61" s="5"/>
      <c r="K61" s="2">
        <f>Tableau37[[#This Row],[300m]]+Tableau37[[#This Row],[Gren]]+Tableau37[[#This Row],[OL]]</f>
        <v>0</v>
      </c>
      <c r="L61" s="5"/>
    </row>
    <row r="62" spans="2:12" hidden="1" x14ac:dyDescent="0.25">
      <c r="F62" s="4"/>
      <c r="H62" s="5"/>
      <c r="I62" s="5"/>
      <c r="J62" s="5"/>
      <c r="K62" s="2">
        <f>Tableau37[[#This Row],[300m]]+Tableau37[[#This Row],[Gren]]+Tableau37[[#This Row],[OL]]</f>
        <v>0</v>
      </c>
      <c r="L62" s="5"/>
    </row>
    <row r="63" spans="2:12" hidden="1" x14ac:dyDescent="0.25">
      <c r="F63" s="4"/>
      <c r="H63" s="5"/>
      <c r="I63" s="5"/>
      <c r="J63" s="5"/>
      <c r="K63" s="2">
        <f>Tableau37[[#This Row],[300m]]+Tableau37[[#This Row],[Gren]]+Tableau37[[#This Row],[OL]]</f>
        <v>0</v>
      </c>
      <c r="L63" s="5"/>
    </row>
    <row r="64" spans="2:12" hidden="1" x14ac:dyDescent="0.25">
      <c r="F64" s="4"/>
      <c r="H64" s="5"/>
      <c r="I64" s="5"/>
      <c r="J64" s="5"/>
      <c r="K64" s="2">
        <f>Tableau37[[#This Row],[300m]]+Tableau37[[#This Row],[Gren]]+Tableau37[[#This Row],[OL]]</f>
        <v>0</v>
      </c>
      <c r="L64" s="5"/>
    </row>
    <row r="65" spans="6:12" hidden="1" x14ac:dyDescent="0.25">
      <c r="F65" s="4"/>
      <c r="H65" s="5"/>
      <c r="I65" s="5"/>
      <c r="J65" s="5"/>
      <c r="K65" s="2">
        <f>Tableau37[[#This Row],[300m]]+Tableau37[[#This Row],[Gren]]+Tableau37[[#This Row],[OL]]</f>
        <v>0</v>
      </c>
      <c r="L65" s="5"/>
    </row>
    <row r="66" spans="6:12" hidden="1" x14ac:dyDescent="0.25">
      <c r="F66" s="4"/>
      <c r="H66" s="5"/>
      <c r="I66" s="5"/>
      <c r="J66" s="5"/>
      <c r="K66" s="2">
        <f>Tableau37[[#This Row],[300m]]+Tableau37[[#This Row],[Gren]]+Tableau37[[#This Row],[OL]]</f>
        <v>0</v>
      </c>
      <c r="L66" s="5"/>
    </row>
    <row r="67" spans="6:12" hidden="1" x14ac:dyDescent="0.25">
      <c r="F67" s="4"/>
      <c r="H67" s="5"/>
      <c r="I67" s="5"/>
      <c r="J67" s="5"/>
      <c r="K67" s="2">
        <f>Tableau37[[#This Row],[300m]]+Tableau37[[#This Row],[Gren]]+Tableau37[[#This Row],[OL]]</f>
        <v>0</v>
      </c>
      <c r="L67" s="5"/>
    </row>
    <row r="68" spans="6:12" hidden="1" x14ac:dyDescent="0.25">
      <c r="F68" s="4"/>
      <c r="H68" s="5"/>
      <c r="I68" s="5"/>
      <c r="J68" s="5"/>
      <c r="K68" s="2">
        <f>Tableau37[[#This Row],[300m]]+Tableau37[[#This Row],[Gren]]+Tableau37[[#This Row],[OL]]</f>
        <v>0</v>
      </c>
      <c r="L68" s="5"/>
    </row>
    <row r="69" spans="6:12" hidden="1" x14ac:dyDescent="0.25">
      <c r="F69" s="4"/>
      <c r="H69" s="5"/>
      <c r="I69" s="5"/>
      <c r="J69" s="5"/>
      <c r="K69" s="2">
        <f>Tableau37[[#This Row],[300m]]+Tableau37[[#This Row],[Gren]]+Tableau37[[#This Row],[OL]]</f>
        <v>0</v>
      </c>
      <c r="L69" s="5"/>
    </row>
    <row r="70" spans="6:12" hidden="1" x14ac:dyDescent="0.25">
      <c r="F70" s="4"/>
      <c r="H70" s="5"/>
      <c r="I70" s="5"/>
      <c r="J70" s="5"/>
      <c r="K70" s="2">
        <f>Tableau37[[#This Row],[300m]]+Tableau37[[#This Row],[Gren]]+Tableau37[[#This Row],[OL]]</f>
        <v>0</v>
      </c>
      <c r="L70" s="5"/>
    </row>
    <row r="71" spans="6:12" hidden="1" x14ac:dyDescent="0.25">
      <c r="F71" s="4"/>
      <c r="H71" s="5"/>
      <c r="I71" s="5"/>
      <c r="J71" s="5"/>
      <c r="K71" s="2">
        <f>Tableau37[[#This Row],[300m]]+Tableau37[[#This Row],[Gren]]+Tableau37[[#This Row],[OL]]</f>
        <v>0</v>
      </c>
      <c r="L71" s="5"/>
    </row>
    <row r="72" spans="6:12" hidden="1" x14ac:dyDescent="0.25">
      <c r="F72" s="4"/>
      <c r="H72" s="5"/>
      <c r="I72" s="5"/>
      <c r="J72" s="5"/>
      <c r="K72" s="2">
        <f>Tableau37[[#This Row],[300m]]+Tableau37[[#This Row],[Gren]]+Tableau37[[#This Row],[OL]]</f>
        <v>0</v>
      </c>
      <c r="L72" s="5"/>
    </row>
    <row r="73" spans="6:12" hidden="1" x14ac:dyDescent="0.25">
      <c r="F73" s="4"/>
      <c r="H73" s="5"/>
      <c r="I73" s="5"/>
      <c r="J73" s="5"/>
      <c r="K73" s="2">
        <f>Tableau37[[#This Row],[300m]]+Tableau37[[#This Row],[Gren]]+Tableau37[[#This Row],[OL]]</f>
        <v>0</v>
      </c>
      <c r="L73" s="5"/>
    </row>
    <row r="74" spans="6:12" hidden="1" x14ac:dyDescent="0.25">
      <c r="F74" s="4"/>
      <c r="H74" s="5"/>
      <c r="I74" s="5"/>
      <c r="J74" s="5"/>
      <c r="K74" s="2">
        <f>Tableau37[[#This Row],[300m]]+Tableau37[[#This Row],[Gren]]+Tableau37[[#This Row],[OL]]</f>
        <v>0</v>
      </c>
      <c r="L74" s="5"/>
    </row>
    <row r="75" spans="6:12" hidden="1" x14ac:dyDescent="0.25">
      <c r="F75" s="4"/>
      <c r="H75" s="5"/>
      <c r="I75" s="5"/>
      <c r="J75" s="5"/>
      <c r="K75" s="2">
        <f>Tableau37[[#This Row],[300m]]+Tableau37[[#This Row],[Gren]]+Tableau37[[#This Row],[OL]]</f>
        <v>0</v>
      </c>
      <c r="L75" s="5"/>
    </row>
    <row r="76" spans="6:12" hidden="1" x14ac:dyDescent="0.25">
      <c r="F76" s="4"/>
      <c r="H76" s="5"/>
      <c r="I76" s="5"/>
      <c r="J76" s="5"/>
      <c r="K76" s="2">
        <f>Tableau37[[#This Row],[300m]]+Tableau37[[#This Row],[Gren]]+Tableau37[[#This Row],[OL]]</f>
        <v>0</v>
      </c>
      <c r="L76" s="5"/>
    </row>
    <row r="77" spans="6:12" hidden="1" x14ac:dyDescent="0.25">
      <c r="F77" s="4"/>
      <c r="H77" s="5"/>
      <c r="I77" s="5"/>
      <c r="J77" s="5"/>
      <c r="K77" s="2">
        <f>Tableau37[[#This Row],[300m]]+Tableau37[[#This Row],[Gren]]+Tableau37[[#This Row],[OL]]</f>
        <v>0</v>
      </c>
      <c r="L77" s="5"/>
    </row>
    <row r="78" spans="6:12" hidden="1" x14ac:dyDescent="0.25">
      <c r="F78" s="4"/>
      <c r="H78" s="5"/>
      <c r="I78" s="5"/>
      <c r="J78" s="5"/>
      <c r="K78" s="2">
        <f>Tableau37[[#This Row],[300m]]+Tableau37[[#This Row],[Gren]]+Tableau37[[#This Row],[OL]]</f>
        <v>0</v>
      </c>
      <c r="L78" s="5"/>
    </row>
    <row r="79" spans="6:12" hidden="1" x14ac:dyDescent="0.25">
      <c r="F79" s="4"/>
      <c r="H79" s="5"/>
      <c r="I79" s="5"/>
      <c r="J79" s="5"/>
      <c r="K79" s="2">
        <f>Tableau37[[#This Row],[300m]]+Tableau37[[#This Row],[Gren]]+Tableau37[[#This Row],[OL]]</f>
        <v>0</v>
      </c>
      <c r="L79" s="5"/>
    </row>
    <row r="80" spans="6:12" hidden="1" x14ac:dyDescent="0.25">
      <c r="F80" s="4"/>
      <c r="H80" s="5"/>
      <c r="I80" s="5"/>
      <c r="J80" s="5"/>
      <c r="K80" s="2">
        <f>Tableau37[[#This Row],[300m]]+Tableau37[[#This Row],[Gren]]+Tableau37[[#This Row],[OL]]</f>
        <v>0</v>
      </c>
      <c r="L80" s="5"/>
    </row>
  </sheetData>
  <mergeCells count="1">
    <mergeCell ref="A1:K2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A437-ACE3-4C2B-9F23-27F0F644493B}">
  <dimension ref="A1:M81"/>
  <sheetViews>
    <sheetView zoomScale="145" zoomScaleNormal="145" workbookViewId="0">
      <selection activeCell="M3" sqref="M1:P1048576"/>
    </sheetView>
  </sheetViews>
  <sheetFormatPr baseColWidth="10" defaultColWidth="11.5703125" defaultRowHeight="15" x14ac:dyDescent="0.25"/>
  <cols>
    <col min="1" max="1" width="5" style="5" bestFit="1" customWidth="1"/>
    <col min="2" max="2" width="7.28515625" style="5" bestFit="1" customWidth="1"/>
    <col min="3" max="3" width="12.7109375" style="1" bestFit="1" customWidth="1"/>
    <col min="4" max="4" width="10" style="5" customWidth="1"/>
    <col min="5" max="5" width="11.42578125" style="5" customWidth="1"/>
    <col min="6" max="6" width="6" style="5" customWidth="1"/>
    <col min="7" max="7" width="8.28515625" style="5" customWidth="1"/>
    <col min="8" max="8" width="4.7109375" style="5" customWidth="1"/>
    <col min="9" max="9" width="9" style="4" customWidth="1"/>
    <col min="10" max="11" width="9.28515625" style="4" customWidth="1"/>
    <col min="12" max="12" width="7.42578125" style="2" customWidth="1"/>
    <col min="13" max="13" width="11.42578125" customWidth="1"/>
    <col min="14" max="16384" width="11.5703125" style="5"/>
  </cols>
  <sheetData>
    <row r="1" spans="1:13" ht="15" customHeight="1" x14ac:dyDescent="0.25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5"/>
    </row>
    <row r="2" spans="1:13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</row>
    <row r="3" spans="1:13" x14ac:dyDescent="0.25">
      <c r="A3" s="16" t="s">
        <v>159</v>
      </c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  <c r="G3" s="1" t="s">
        <v>34</v>
      </c>
      <c r="H3" s="2" t="s">
        <v>94</v>
      </c>
      <c r="I3" s="2" t="s">
        <v>99</v>
      </c>
      <c r="J3" s="2" t="s">
        <v>100</v>
      </c>
      <c r="K3" s="2" t="s">
        <v>63</v>
      </c>
      <c r="L3" s="2" t="s">
        <v>64</v>
      </c>
      <c r="M3" s="5"/>
    </row>
    <row r="4" spans="1:13" hidden="1" x14ac:dyDescent="0.25">
      <c r="A4" s="18"/>
      <c r="B4" s="5" t="s">
        <v>20</v>
      </c>
      <c r="C4" s="1" t="s">
        <v>120</v>
      </c>
      <c r="D4" s="5" t="s">
        <v>121</v>
      </c>
      <c r="E4" s="5" t="s">
        <v>102</v>
      </c>
      <c r="F4" s="4">
        <v>1951</v>
      </c>
      <c r="G4" s="5" t="s">
        <v>37</v>
      </c>
      <c r="H4" s="4"/>
      <c r="L4" s="2">
        <f>Tableau38[[#This Row],[300m]]+Tableau38[[#This Row],[Gren]]+Tableau38[[#This Row],[OL]]</f>
        <v>0</v>
      </c>
      <c r="M4" s="5"/>
    </row>
    <row r="5" spans="1:13" hidden="1" x14ac:dyDescent="0.25">
      <c r="A5" s="18"/>
      <c r="B5" s="5" t="s">
        <v>66</v>
      </c>
      <c r="C5" s="1" t="s">
        <v>125</v>
      </c>
      <c r="D5" s="5" t="s">
        <v>126</v>
      </c>
      <c r="E5" s="5" t="s">
        <v>102</v>
      </c>
      <c r="F5" s="4">
        <v>1953</v>
      </c>
      <c r="G5" s="5" t="s">
        <v>37</v>
      </c>
      <c r="H5" s="4"/>
      <c r="L5" s="2">
        <f>Tableau38[[#This Row],[300m]]+Tableau38[[#This Row],[Gren]]+Tableau38[[#This Row],[OL]]</f>
        <v>0</v>
      </c>
      <c r="M5" s="5"/>
    </row>
    <row r="6" spans="1:13" hidden="1" x14ac:dyDescent="0.25">
      <c r="A6" s="18"/>
      <c r="B6" s="5" t="s">
        <v>45</v>
      </c>
      <c r="C6" s="1" t="s">
        <v>46</v>
      </c>
      <c r="D6" s="5" t="s">
        <v>47</v>
      </c>
      <c r="E6" s="5" t="s">
        <v>39</v>
      </c>
      <c r="F6" s="4">
        <v>1951</v>
      </c>
      <c r="G6" s="5" t="s">
        <v>37</v>
      </c>
      <c r="H6" s="4">
        <v>1</v>
      </c>
      <c r="I6" s="4">
        <v>760</v>
      </c>
      <c r="J6" s="4">
        <v>710</v>
      </c>
      <c r="K6" s="4">
        <v>550</v>
      </c>
      <c r="L6" s="2">
        <f>Tableau38[[#This Row],[300m]]+Tableau38[[#This Row],[Gren]]+Tableau38[[#This Row],[OL]]</f>
        <v>2020</v>
      </c>
      <c r="M6" s="5"/>
    </row>
    <row r="7" spans="1:13" x14ac:dyDescent="0.25">
      <c r="A7" s="16">
        <v>1</v>
      </c>
      <c r="B7" s="5" t="s">
        <v>57</v>
      </c>
      <c r="C7" s="1" t="s">
        <v>58</v>
      </c>
      <c r="D7" s="5" t="s">
        <v>59</v>
      </c>
      <c r="E7" s="5" t="s">
        <v>39</v>
      </c>
      <c r="F7" s="4">
        <v>1992</v>
      </c>
      <c r="G7" s="7" t="s">
        <v>62</v>
      </c>
      <c r="H7" s="4">
        <v>1</v>
      </c>
      <c r="I7" s="4">
        <v>660</v>
      </c>
      <c r="J7" s="4">
        <v>717</v>
      </c>
      <c r="K7" s="4">
        <v>1430</v>
      </c>
      <c r="L7" s="2">
        <f>Tableau38[[#This Row],[300m]]+Tableau38[[#This Row],[Gren]]+Tableau38[[#This Row],[OL]]</f>
        <v>2807</v>
      </c>
      <c r="M7" s="5"/>
    </row>
    <row r="8" spans="1:13" hidden="1" x14ac:dyDescent="0.25">
      <c r="A8" s="18"/>
      <c r="B8" s="5" t="s">
        <v>40</v>
      </c>
      <c r="C8" s="1" t="s">
        <v>48</v>
      </c>
      <c r="D8" s="5" t="s">
        <v>49</v>
      </c>
      <c r="E8" s="5" t="s">
        <v>39</v>
      </c>
      <c r="F8" s="4">
        <v>1958</v>
      </c>
      <c r="G8" s="5" t="s">
        <v>37</v>
      </c>
      <c r="H8" s="4">
        <v>1</v>
      </c>
      <c r="I8" s="4">
        <v>700</v>
      </c>
      <c r="J8" s="4">
        <v>520</v>
      </c>
      <c r="K8" s="4">
        <v>980</v>
      </c>
      <c r="L8" s="2">
        <f>Tableau38[[#This Row],[300m]]+Tableau38[[#This Row],[Gren]]+Tableau38[[#This Row],[OL]]</f>
        <v>2200</v>
      </c>
      <c r="M8" s="5"/>
    </row>
    <row r="9" spans="1:13" hidden="1" x14ac:dyDescent="0.25">
      <c r="A9" s="18"/>
      <c r="B9" s="5" t="s">
        <v>105</v>
      </c>
      <c r="C9" s="1" t="s">
        <v>122</v>
      </c>
      <c r="D9" s="5" t="s">
        <v>47</v>
      </c>
      <c r="E9" s="5" t="s">
        <v>102</v>
      </c>
      <c r="F9" s="4">
        <v>1952</v>
      </c>
      <c r="G9" s="5" t="s">
        <v>37</v>
      </c>
      <c r="H9" s="4"/>
      <c r="L9" s="2">
        <f>Tableau38[[#This Row],[300m]]+Tableau38[[#This Row],[Gren]]+Tableau38[[#This Row],[OL]]</f>
        <v>0</v>
      </c>
      <c r="M9" s="5"/>
    </row>
    <row r="10" spans="1:13" hidden="1" x14ac:dyDescent="0.25">
      <c r="A10" s="18"/>
      <c r="B10" s="5" t="s">
        <v>66</v>
      </c>
      <c r="C10" s="1" t="s">
        <v>67</v>
      </c>
      <c r="D10" s="5" t="s">
        <v>68</v>
      </c>
      <c r="E10" s="5" t="s">
        <v>72</v>
      </c>
      <c r="F10" s="4">
        <v>1977</v>
      </c>
      <c r="G10" s="7" t="s">
        <v>38</v>
      </c>
      <c r="H10" s="4">
        <v>1</v>
      </c>
      <c r="I10" s="4">
        <v>820</v>
      </c>
      <c r="J10" s="4">
        <v>714</v>
      </c>
      <c r="K10" s="4">
        <v>1250</v>
      </c>
      <c r="L10" s="2">
        <f>Tableau38[[#This Row],[300m]]+Tableau38[[#This Row],[Gren]]+Tableau38[[#This Row],[OL]]</f>
        <v>2784</v>
      </c>
      <c r="M10" s="5"/>
    </row>
    <row r="11" spans="1:13" hidden="1" x14ac:dyDescent="0.25">
      <c r="A11" s="18"/>
      <c r="B11" s="5" t="s">
        <v>82</v>
      </c>
      <c r="C11" s="1" t="s">
        <v>83</v>
      </c>
      <c r="D11" s="5" t="s">
        <v>84</v>
      </c>
      <c r="E11" s="5" t="s">
        <v>8</v>
      </c>
      <c r="F11" s="4">
        <v>2000</v>
      </c>
      <c r="G11" s="8" t="s">
        <v>36</v>
      </c>
      <c r="H11" s="4">
        <v>1</v>
      </c>
      <c r="I11" s="4">
        <v>0</v>
      </c>
      <c r="J11" s="4">
        <v>331</v>
      </c>
      <c r="K11" s="4">
        <v>320</v>
      </c>
      <c r="L11" s="2">
        <f>Tableau38[[#This Row],[300m]]+Tableau38[[#This Row],[Gren]]+Tableau38[[#This Row],[OL]]</f>
        <v>651</v>
      </c>
      <c r="M11" s="5"/>
    </row>
    <row r="12" spans="1:13" hidden="1" x14ac:dyDescent="0.25">
      <c r="A12" s="18"/>
      <c r="B12" s="5" t="s">
        <v>9</v>
      </c>
      <c r="C12" s="1" t="s">
        <v>27</v>
      </c>
      <c r="D12" s="5" t="s">
        <v>28</v>
      </c>
      <c r="E12" s="5" t="s">
        <v>8</v>
      </c>
      <c r="F12" s="9">
        <v>1948</v>
      </c>
      <c r="G12" s="5" t="s">
        <v>37</v>
      </c>
      <c r="H12" s="4"/>
      <c r="I12" s="4">
        <v>580</v>
      </c>
      <c r="J12" s="4">
        <v>530</v>
      </c>
      <c r="L12" s="2">
        <f>Tableau38[[#This Row],[300m]]+Tableau38[[#This Row],[Gren]]+Tableau38[[#This Row],[OL]]</f>
        <v>1110</v>
      </c>
      <c r="M12" s="5"/>
    </row>
    <row r="13" spans="1:13" x14ac:dyDescent="0.25">
      <c r="A13" s="16">
        <v>2</v>
      </c>
      <c r="B13" s="5" t="s">
        <v>73</v>
      </c>
      <c r="C13" s="1" t="s">
        <v>75</v>
      </c>
      <c r="D13" s="5" t="s">
        <v>74</v>
      </c>
      <c r="E13" s="5" t="s">
        <v>76</v>
      </c>
      <c r="F13" s="4">
        <v>1987</v>
      </c>
      <c r="G13" s="5" t="s">
        <v>62</v>
      </c>
      <c r="H13" s="4">
        <v>1</v>
      </c>
      <c r="I13" s="4">
        <v>820</v>
      </c>
      <c r="J13" s="4">
        <v>518</v>
      </c>
      <c r="K13" s="4">
        <v>1080</v>
      </c>
      <c r="L13" s="2">
        <f>Tableau38[[#This Row],[300m]]+Tableau38[[#This Row],[Gren]]+Tableau38[[#This Row],[OL]]</f>
        <v>2418</v>
      </c>
      <c r="M13" s="5"/>
    </row>
    <row r="14" spans="1:13" hidden="1" x14ac:dyDescent="0.25">
      <c r="B14" s="5" t="s">
        <v>103</v>
      </c>
      <c r="C14" s="1" t="s">
        <v>104</v>
      </c>
      <c r="D14" s="5" t="s">
        <v>11</v>
      </c>
      <c r="E14" s="5" t="s">
        <v>102</v>
      </c>
      <c r="F14" s="4">
        <v>1952</v>
      </c>
      <c r="G14" s="5" t="s">
        <v>37</v>
      </c>
      <c r="H14" s="4"/>
      <c r="L14" s="2">
        <f>Tableau38[[#This Row],[300m]]+Tableau38[[#This Row],[Gren]]+Tableau38[[#This Row],[OL]]</f>
        <v>0</v>
      </c>
      <c r="M14" s="5"/>
    </row>
    <row r="15" spans="1:13" hidden="1" x14ac:dyDescent="0.25">
      <c r="B15" s="5" t="s">
        <v>132</v>
      </c>
      <c r="C15" s="1" t="s">
        <v>135</v>
      </c>
      <c r="D15" s="5" t="s">
        <v>16</v>
      </c>
      <c r="E15" s="5" t="s">
        <v>131</v>
      </c>
      <c r="F15" s="4">
        <v>1944</v>
      </c>
      <c r="G15" s="5" t="s">
        <v>37</v>
      </c>
      <c r="H15" s="4"/>
      <c r="L15" s="2">
        <f>Tableau38[[#This Row],[300m]]+Tableau38[[#This Row],[Gren]]+Tableau38[[#This Row],[OL]]</f>
        <v>0</v>
      </c>
      <c r="M15" s="5"/>
    </row>
    <row r="16" spans="1:13" hidden="1" x14ac:dyDescent="0.25">
      <c r="B16" s="5" t="s">
        <v>146</v>
      </c>
      <c r="C16" s="1" t="s">
        <v>147</v>
      </c>
      <c r="D16" s="5" t="s">
        <v>148</v>
      </c>
      <c r="E16" s="5" t="s">
        <v>102</v>
      </c>
      <c r="F16" s="4">
        <v>1948</v>
      </c>
      <c r="G16" s="5" t="s">
        <v>37</v>
      </c>
      <c r="H16" s="4"/>
      <c r="L16" s="2">
        <f>Tableau38[[#This Row],[300m]]+Tableau38[[#This Row],[Gren]]+Tableau38[[#This Row],[OL]]</f>
        <v>0</v>
      </c>
      <c r="M16" s="5"/>
    </row>
    <row r="17" spans="2:13" hidden="1" x14ac:dyDescent="0.25">
      <c r="B17" s="5" t="s">
        <v>66</v>
      </c>
      <c r="C17" s="1" t="s">
        <v>157</v>
      </c>
      <c r="D17" s="5" t="s">
        <v>101</v>
      </c>
      <c r="E17" s="5" t="s">
        <v>102</v>
      </c>
      <c r="F17" s="4">
        <v>1947</v>
      </c>
      <c r="G17" s="5" t="s">
        <v>37</v>
      </c>
      <c r="H17" s="4"/>
      <c r="L17" s="2">
        <f>Tableau38[[#This Row],[300m]]+Tableau38[[#This Row],[Gren]]+Tableau38[[#This Row],[OL]]</f>
        <v>0</v>
      </c>
      <c r="M17" s="5"/>
    </row>
    <row r="18" spans="2:13" hidden="1" x14ac:dyDescent="0.25">
      <c r="B18" s="5" t="s">
        <v>20</v>
      </c>
      <c r="C18" s="1" t="s">
        <v>136</v>
      </c>
      <c r="D18" s="5" t="s">
        <v>137</v>
      </c>
      <c r="E18" s="5" t="s">
        <v>138</v>
      </c>
      <c r="F18" s="4">
        <v>1962</v>
      </c>
      <c r="G18" s="5" t="s">
        <v>37</v>
      </c>
      <c r="H18" s="4">
        <v>1</v>
      </c>
      <c r="I18" s="4">
        <v>840</v>
      </c>
      <c r="J18" s="4">
        <v>797</v>
      </c>
      <c r="K18" s="4">
        <v>1500</v>
      </c>
      <c r="L18" s="2">
        <f>Tableau38[[#This Row],[300m]]+Tableau38[[#This Row],[Gren]]+Tableau38[[#This Row],[OL]]</f>
        <v>3137</v>
      </c>
      <c r="M18" s="5"/>
    </row>
    <row r="19" spans="2:13" hidden="1" x14ac:dyDescent="0.25">
      <c r="B19" s="5" t="s">
        <v>17</v>
      </c>
      <c r="C19" s="1" t="s">
        <v>111</v>
      </c>
      <c r="D19" s="5" t="s">
        <v>112</v>
      </c>
      <c r="E19" s="5" t="s">
        <v>113</v>
      </c>
      <c r="F19" s="4">
        <v>1966</v>
      </c>
      <c r="G19" s="5" t="s">
        <v>37</v>
      </c>
      <c r="H19" s="4"/>
      <c r="I19" s="4">
        <v>680</v>
      </c>
      <c r="J19" s="4">
        <v>365</v>
      </c>
      <c r="L19" s="2">
        <f>Tableau38[[#This Row],[300m]]+Tableau38[[#This Row],[Gren]]+Tableau38[[#This Row],[OL]]</f>
        <v>1045</v>
      </c>
      <c r="M19" s="5"/>
    </row>
    <row r="20" spans="2:13" hidden="1" x14ac:dyDescent="0.25">
      <c r="B20" s="5" t="s">
        <v>66</v>
      </c>
      <c r="C20" s="1" t="s">
        <v>123</v>
      </c>
      <c r="D20" s="5" t="s">
        <v>124</v>
      </c>
      <c r="E20" s="5" t="s">
        <v>102</v>
      </c>
      <c r="F20" s="4">
        <v>1950</v>
      </c>
      <c r="G20" s="5" t="s">
        <v>37</v>
      </c>
      <c r="H20" s="4"/>
      <c r="L20" s="2">
        <f>Tableau38[[#This Row],[300m]]+Tableau38[[#This Row],[Gren]]+Tableau38[[#This Row],[OL]]</f>
        <v>0</v>
      </c>
      <c r="M20" s="5"/>
    </row>
    <row r="21" spans="2:13" hidden="1" x14ac:dyDescent="0.25">
      <c r="B21" s="5" t="s">
        <v>9</v>
      </c>
      <c r="C21" s="1" t="s">
        <v>10</v>
      </c>
      <c r="D21" s="5" t="s">
        <v>11</v>
      </c>
      <c r="E21" s="5" t="s">
        <v>8</v>
      </c>
      <c r="F21" s="9">
        <v>1960</v>
      </c>
      <c r="G21" s="5" t="s">
        <v>37</v>
      </c>
      <c r="H21" s="4">
        <v>1</v>
      </c>
      <c r="I21" s="4">
        <v>860</v>
      </c>
      <c r="J21" s="4">
        <v>837</v>
      </c>
      <c r="K21" s="4">
        <v>1260</v>
      </c>
      <c r="L21" s="2">
        <f>Tableau38[[#This Row],[300m]]+Tableau38[[#This Row],[Gren]]+Tableau38[[#This Row],[OL]]</f>
        <v>2957</v>
      </c>
      <c r="M21" s="5"/>
    </row>
    <row r="22" spans="2:13" hidden="1" x14ac:dyDescent="0.25">
      <c r="B22" s="5" t="s">
        <v>5</v>
      </c>
      <c r="C22" s="1" t="s">
        <v>31</v>
      </c>
      <c r="D22" s="5" t="s">
        <v>32</v>
      </c>
      <c r="E22" s="5" t="s">
        <v>33</v>
      </c>
      <c r="F22" s="9">
        <v>1996</v>
      </c>
      <c r="G22" s="8" t="s">
        <v>36</v>
      </c>
      <c r="H22" s="4">
        <v>1</v>
      </c>
      <c r="L22" s="2">
        <f>Tableau38[[#This Row],[300m]]+Tableau38[[#This Row],[Gren]]+Tableau38[[#This Row],[OL]]</f>
        <v>0</v>
      </c>
      <c r="M22" s="5"/>
    </row>
    <row r="23" spans="2:13" hidden="1" x14ac:dyDescent="0.25">
      <c r="B23" s="5" t="s">
        <v>105</v>
      </c>
      <c r="C23" s="1" t="s">
        <v>106</v>
      </c>
      <c r="D23" s="5" t="s">
        <v>7</v>
      </c>
      <c r="E23" s="5" t="s">
        <v>102</v>
      </c>
      <c r="F23" s="4">
        <v>1947</v>
      </c>
      <c r="G23" s="5" t="s">
        <v>37</v>
      </c>
      <c r="H23" s="4"/>
      <c r="L23" s="2">
        <f>Tableau38[[#This Row],[300m]]+Tableau38[[#This Row],[Gren]]+Tableau38[[#This Row],[OL]]</f>
        <v>0</v>
      </c>
      <c r="M23" s="5"/>
    </row>
    <row r="24" spans="2:13" hidden="1" x14ac:dyDescent="0.25">
      <c r="B24" s="5" t="s">
        <v>116</v>
      </c>
      <c r="C24" s="1" t="s">
        <v>117</v>
      </c>
      <c r="D24" s="5" t="s">
        <v>118</v>
      </c>
      <c r="E24" s="5" t="s">
        <v>102</v>
      </c>
      <c r="F24" s="4">
        <v>1961</v>
      </c>
      <c r="G24" s="5" t="s">
        <v>37</v>
      </c>
      <c r="H24" s="4"/>
      <c r="L24" s="2">
        <f>Tableau38[[#This Row],[300m]]+Tableau38[[#This Row],[Gren]]+Tableau38[[#This Row],[OL]]</f>
        <v>0</v>
      </c>
      <c r="M24" s="5"/>
    </row>
    <row r="25" spans="2:13" hidden="1" x14ac:dyDescent="0.25">
      <c r="B25" s="5" t="s">
        <v>20</v>
      </c>
      <c r="C25" s="1" t="s">
        <v>80</v>
      </c>
      <c r="D25" s="5" t="s">
        <v>81</v>
      </c>
      <c r="E25" s="5" t="s">
        <v>8</v>
      </c>
      <c r="F25" s="4">
        <v>2000</v>
      </c>
      <c r="G25" s="8" t="s">
        <v>36</v>
      </c>
      <c r="H25" s="4">
        <v>1</v>
      </c>
      <c r="I25" s="4">
        <v>700</v>
      </c>
      <c r="J25" s="4">
        <v>395</v>
      </c>
      <c r="K25" s="4">
        <v>320</v>
      </c>
      <c r="L25" s="2">
        <f>Tableau38[[#This Row],[300m]]+Tableau38[[#This Row],[Gren]]+Tableau38[[#This Row],[OL]]</f>
        <v>1415</v>
      </c>
      <c r="M25" s="5"/>
    </row>
    <row r="26" spans="2:13" hidden="1" x14ac:dyDescent="0.25">
      <c r="B26" s="5" t="s">
        <v>66</v>
      </c>
      <c r="C26" s="1" t="s">
        <v>139</v>
      </c>
      <c r="D26" s="5" t="s">
        <v>140</v>
      </c>
      <c r="E26" s="5" t="s">
        <v>141</v>
      </c>
      <c r="F26" s="4">
        <v>1943</v>
      </c>
      <c r="G26" s="5" t="s">
        <v>37</v>
      </c>
      <c r="H26" s="4">
        <v>1</v>
      </c>
      <c r="I26" s="4">
        <v>780</v>
      </c>
      <c r="J26" s="4">
        <v>716</v>
      </c>
      <c r="K26" s="4">
        <v>630</v>
      </c>
      <c r="L26" s="2">
        <f>Tableau38[[#This Row],[300m]]+Tableau38[[#This Row],[Gren]]+Tableau38[[#This Row],[OL]]</f>
        <v>2126</v>
      </c>
      <c r="M26" s="5"/>
    </row>
    <row r="27" spans="2:13" hidden="1" x14ac:dyDescent="0.25">
      <c r="B27" s="5" t="s">
        <v>43</v>
      </c>
      <c r="C27" s="1" t="s">
        <v>44</v>
      </c>
      <c r="D27" s="5" t="s">
        <v>19</v>
      </c>
      <c r="E27" s="5" t="s">
        <v>39</v>
      </c>
      <c r="F27" s="4">
        <v>1946</v>
      </c>
      <c r="G27" s="5" t="s">
        <v>37</v>
      </c>
      <c r="H27" s="4">
        <v>1</v>
      </c>
      <c r="I27" s="4">
        <v>620</v>
      </c>
      <c r="J27" s="4">
        <v>693</v>
      </c>
      <c r="K27" s="4">
        <v>980</v>
      </c>
      <c r="L27" s="2">
        <f>Tableau38[[#This Row],[300m]]+Tableau38[[#This Row],[Gren]]+Tableau38[[#This Row],[OL]]</f>
        <v>2293</v>
      </c>
      <c r="M27" s="5"/>
    </row>
    <row r="28" spans="2:13" hidden="1" x14ac:dyDescent="0.25">
      <c r="B28" s="5" t="s">
        <v>108</v>
      </c>
      <c r="C28" s="1" t="s">
        <v>107</v>
      </c>
      <c r="D28" s="5" t="s">
        <v>109</v>
      </c>
      <c r="E28" s="5" t="s">
        <v>102</v>
      </c>
      <c r="F28" s="4">
        <v>1951</v>
      </c>
      <c r="G28" s="5" t="s">
        <v>37</v>
      </c>
      <c r="H28" s="4"/>
      <c r="L28" s="2">
        <f>Tableau38[[#This Row],[300m]]+Tableau38[[#This Row],[Gren]]+Tableau38[[#This Row],[OL]]</f>
        <v>0</v>
      </c>
      <c r="M28" s="5"/>
    </row>
    <row r="29" spans="2:13" hidden="1" x14ac:dyDescent="0.25">
      <c r="B29" s="5" t="s">
        <v>77</v>
      </c>
      <c r="C29" s="1" t="s">
        <v>78</v>
      </c>
      <c r="D29" s="5" t="s">
        <v>79</v>
      </c>
      <c r="E29" s="5" t="s">
        <v>76</v>
      </c>
      <c r="F29" s="4">
        <v>1956</v>
      </c>
      <c r="G29" s="5" t="s">
        <v>37</v>
      </c>
      <c r="H29" s="4"/>
      <c r="I29" s="4">
        <v>760</v>
      </c>
      <c r="J29" s="4">
        <v>635</v>
      </c>
      <c r="L29" s="2">
        <f>Tableau38[[#This Row],[300m]]+Tableau38[[#This Row],[Gren]]+Tableau38[[#This Row],[OL]]</f>
        <v>1395</v>
      </c>
      <c r="M29" s="5"/>
    </row>
    <row r="30" spans="2:13" hidden="1" x14ac:dyDescent="0.25">
      <c r="B30" s="5" t="s">
        <v>40</v>
      </c>
      <c r="C30" s="1" t="s">
        <v>41</v>
      </c>
      <c r="D30" s="5" t="s">
        <v>42</v>
      </c>
      <c r="E30" s="5" t="s">
        <v>39</v>
      </c>
      <c r="F30" s="4">
        <v>1969</v>
      </c>
      <c r="G30" s="5" t="s">
        <v>37</v>
      </c>
      <c r="H30" s="4">
        <v>1</v>
      </c>
      <c r="I30" s="4">
        <v>780</v>
      </c>
      <c r="J30" s="4">
        <v>580</v>
      </c>
      <c r="K30" s="4">
        <v>1350</v>
      </c>
      <c r="L30" s="2">
        <f>Tableau38[[#This Row],[300m]]+Tableau38[[#This Row],[Gren]]+Tableau38[[#This Row],[OL]]</f>
        <v>2710</v>
      </c>
      <c r="M30" s="5"/>
    </row>
    <row r="31" spans="2:13" hidden="1" x14ac:dyDescent="0.25">
      <c r="B31" s="5" t="s">
        <v>20</v>
      </c>
      <c r="C31" s="1" t="s">
        <v>142</v>
      </c>
      <c r="D31" s="5" t="s">
        <v>143</v>
      </c>
      <c r="E31" s="5" t="s">
        <v>141</v>
      </c>
      <c r="F31" s="4">
        <v>1955</v>
      </c>
      <c r="G31" s="5" t="s">
        <v>37</v>
      </c>
      <c r="H31" s="4">
        <v>1</v>
      </c>
      <c r="I31" s="4">
        <v>780</v>
      </c>
      <c r="J31" s="4">
        <v>669</v>
      </c>
      <c r="K31" s="4">
        <v>1010</v>
      </c>
      <c r="L31" s="2">
        <f>Tableau38[[#This Row],[300m]]+Tableau38[[#This Row],[Gren]]+Tableau38[[#This Row],[OL]]</f>
        <v>2459</v>
      </c>
      <c r="M31" s="5"/>
    </row>
    <row r="32" spans="2:13" hidden="1" x14ac:dyDescent="0.25">
      <c r="B32" s="5" t="s">
        <v>17</v>
      </c>
      <c r="C32" s="1" t="s">
        <v>18</v>
      </c>
      <c r="D32" s="5" t="s">
        <v>19</v>
      </c>
      <c r="E32" s="5" t="s">
        <v>8</v>
      </c>
      <c r="F32" s="9">
        <v>1979</v>
      </c>
      <c r="G32" s="8" t="s">
        <v>38</v>
      </c>
      <c r="H32" s="4">
        <v>1</v>
      </c>
      <c r="I32" s="4">
        <v>560</v>
      </c>
      <c r="J32" s="4">
        <v>747</v>
      </c>
      <c r="K32" s="4">
        <v>1500</v>
      </c>
      <c r="L32" s="2">
        <f>Tableau38[[#This Row],[300m]]+Tableau38[[#This Row],[Gren]]+Tableau38[[#This Row],[OL]]</f>
        <v>2807</v>
      </c>
      <c r="M32" s="5"/>
    </row>
    <row r="33" spans="2:13" hidden="1" x14ac:dyDescent="0.25">
      <c r="B33" s="5" t="s">
        <v>50</v>
      </c>
      <c r="C33" s="1" t="s">
        <v>51</v>
      </c>
      <c r="D33" s="5" t="s">
        <v>52</v>
      </c>
      <c r="E33" s="5" t="s">
        <v>39</v>
      </c>
      <c r="F33" s="4">
        <v>1955</v>
      </c>
      <c r="G33" s="5" t="s">
        <v>37</v>
      </c>
      <c r="H33" s="4">
        <v>1</v>
      </c>
      <c r="I33" s="4">
        <v>680</v>
      </c>
      <c r="J33" s="4">
        <v>759</v>
      </c>
      <c r="K33" s="4">
        <v>830</v>
      </c>
      <c r="L33" s="2">
        <f>Tableau38[[#This Row],[300m]]+Tableau38[[#This Row],[Gren]]+Tableau38[[#This Row],[OL]]</f>
        <v>2269</v>
      </c>
      <c r="M33" s="5"/>
    </row>
    <row r="34" spans="2:13" hidden="1" x14ac:dyDescent="0.25">
      <c r="B34" s="5" t="s">
        <v>12</v>
      </c>
      <c r="C34" s="1" t="s">
        <v>51</v>
      </c>
      <c r="D34" s="5" t="s">
        <v>53</v>
      </c>
      <c r="E34" s="5" t="s">
        <v>39</v>
      </c>
      <c r="F34" s="4">
        <v>2005</v>
      </c>
      <c r="G34" s="7" t="s">
        <v>35</v>
      </c>
      <c r="H34" s="4"/>
      <c r="I34" s="4">
        <v>500</v>
      </c>
      <c r="J34" s="4">
        <v>800</v>
      </c>
      <c r="K34" s="4">
        <v>890</v>
      </c>
      <c r="L34" s="2">
        <f>Tableau38[[#This Row],[300m]]+Tableau38[[#This Row],[Gren]]+Tableau38[[#This Row],[OL]]</f>
        <v>2190</v>
      </c>
      <c r="M34" s="5"/>
    </row>
    <row r="35" spans="2:13" hidden="1" x14ac:dyDescent="0.25">
      <c r="B35" s="5" t="s">
        <v>132</v>
      </c>
      <c r="C35" s="1" t="s">
        <v>133</v>
      </c>
      <c r="D35" s="5" t="s">
        <v>134</v>
      </c>
      <c r="E35" s="5" t="s">
        <v>131</v>
      </c>
      <c r="F35" s="4">
        <v>1950</v>
      </c>
      <c r="G35" s="5" t="s">
        <v>37</v>
      </c>
      <c r="H35" s="4"/>
      <c r="L35" s="2">
        <f>Tableau38[[#This Row],[300m]]+Tableau38[[#This Row],[Gren]]+Tableau38[[#This Row],[OL]]</f>
        <v>0</v>
      </c>
      <c r="M35" s="5"/>
    </row>
    <row r="36" spans="2:13" hidden="1" x14ac:dyDescent="0.25">
      <c r="B36" s="5" t="s">
        <v>66</v>
      </c>
      <c r="C36" s="1" t="s">
        <v>85</v>
      </c>
      <c r="D36" s="5" t="s">
        <v>49</v>
      </c>
      <c r="E36" s="5" t="s">
        <v>72</v>
      </c>
      <c r="F36" s="4">
        <v>1980</v>
      </c>
      <c r="G36" s="5" t="s">
        <v>38</v>
      </c>
      <c r="H36" s="4">
        <v>1</v>
      </c>
      <c r="I36" s="4">
        <v>760</v>
      </c>
      <c r="J36" s="4">
        <v>443</v>
      </c>
      <c r="K36" s="4">
        <v>1450</v>
      </c>
      <c r="L36" s="2">
        <f>Tableau38[[#This Row],[300m]]+Tableau38[[#This Row],[Gren]]+Tableau38[[#This Row],[OL]]</f>
        <v>2653</v>
      </c>
      <c r="M36" s="5"/>
    </row>
    <row r="37" spans="2:13" ht="15.75" hidden="1" thickBot="1" x14ac:dyDescent="0.3">
      <c r="B37" s="12" t="s">
        <v>86</v>
      </c>
      <c r="C37" s="3" t="s">
        <v>85</v>
      </c>
      <c r="D37" s="13" t="s">
        <v>87</v>
      </c>
      <c r="E37" s="5" t="s">
        <v>72</v>
      </c>
      <c r="F37" s="4">
        <v>2007</v>
      </c>
      <c r="G37" s="5" t="s">
        <v>35</v>
      </c>
      <c r="H37" s="4">
        <v>1</v>
      </c>
      <c r="I37" s="4">
        <v>560</v>
      </c>
      <c r="J37" s="4">
        <v>526</v>
      </c>
      <c r="K37" s="4">
        <v>680</v>
      </c>
      <c r="L37" s="2">
        <f>Tableau38[[#This Row],[300m]]+Tableau38[[#This Row],[Gren]]+Tableau38[[#This Row],[OL]]</f>
        <v>1766</v>
      </c>
      <c r="M37" s="5"/>
    </row>
    <row r="38" spans="2:13" ht="15.75" hidden="1" thickBot="1" x14ac:dyDescent="0.3">
      <c r="B38" s="12" t="s">
        <v>66</v>
      </c>
      <c r="C38" s="3" t="s">
        <v>110</v>
      </c>
      <c r="D38" s="13" t="s">
        <v>11</v>
      </c>
      <c r="F38" s="4">
        <v>1947</v>
      </c>
      <c r="G38" s="5" t="s">
        <v>37</v>
      </c>
      <c r="H38" s="4"/>
      <c r="L38" s="2">
        <f>Tableau38[[#This Row],[300m]]+Tableau38[[#This Row],[Gren]]+Tableau38[[#This Row],[OL]]</f>
        <v>0</v>
      </c>
      <c r="M38" s="5"/>
    </row>
    <row r="39" spans="2:13" hidden="1" x14ac:dyDescent="0.25">
      <c r="B39" s="5" t="s">
        <v>17</v>
      </c>
      <c r="C39" s="1" t="s">
        <v>119</v>
      </c>
      <c r="D39" s="5" t="s">
        <v>47</v>
      </c>
      <c r="E39" s="5" t="s">
        <v>102</v>
      </c>
      <c r="F39" s="4">
        <v>1941</v>
      </c>
      <c r="G39" s="5" t="s">
        <v>37</v>
      </c>
      <c r="H39" s="4"/>
      <c r="L39" s="2">
        <f>Tableau38[[#This Row],[300m]]+Tableau38[[#This Row],[Gren]]+Tableau38[[#This Row],[OL]]</f>
        <v>0</v>
      </c>
      <c r="M39" s="5"/>
    </row>
    <row r="40" spans="2:13" hidden="1" x14ac:dyDescent="0.25">
      <c r="B40" s="5" t="s">
        <v>69</v>
      </c>
      <c r="C40" s="1" t="s">
        <v>70</v>
      </c>
      <c r="D40" s="5" t="s">
        <v>71</v>
      </c>
      <c r="E40" s="5" t="s">
        <v>72</v>
      </c>
      <c r="F40" s="4">
        <v>1975</v>
      </c>
      <c r="G40" s="7" t="s">
        <v>38</v>
      </c>
      <c r="H40" s="4">
        <v>1</v>
      </c>
      <c r="I40" s="4">
        <v>760</v>
      </c>
      <c r="J40" s="4">
        <v>532</v>
      </c>
      <c r="K40" s="4">
        <v>1200</v>
      </c>
      <c r="L40" s="2">
        <f>Tableau38[[#This Row],[300m]]+Tableau38[[#This Row],[Gren]]+Tableau38[[#This Row],[OL]]</f>
        <v>2492</v>
      </c>
      <c r="M40" s="5"/>
    </row>
    <row r="41" spans="2:13" hidden="1" x14ac:dyDescent="0.25">
      <c r="B41" s="5" t="s">
        <v>20</v>
      </c>
      <c r="C41" s="1" t="s">
        <v>21</v>
      </c>
      <c r="D41" s="5" t="s">
        <v>22</v>
      </c>
      <c r="E41" s="5" t="s">
        <v>8</v>
      </c>
      <c r="F41" s="9">
        <v>2001</v>
      </c>
      <c r="G41" s="8" t="s">
        <v>36</v>
      </c>
      <c r="H41" s="4">
        <v>1</v>
      </c>
      <c r="I41" s="4">
        <v>840</v>
      </c>
      <c r="J41" s="4">
        <v>666</v>
      </c>
      <c r="K41" s="4">
        <v>1500</v>
      </c>
      <c r="L41" s="2">
        <f>Tableau38[[#This Row],[300m]]+Tableau38[[#This Row],[Gren]]+Tableau38[[#This Row],[OL]]</f>
        <v>3006</v>
      </c>
      <c r="M41" s="5"/>
    </row>
    <row r="42" spans="2:13" hidden="1" x14ac:dyDescent="0.25">
      <c r="B42" s="5" t="s">
        <v>103</v>
      </c>
      <c r="C42" s="1" t="s">
        <v>144</v>
      </c>
      <c r="D42" s="5" t="s">
        <v>145</v>
      </c>
      <c r="E42" s="5" t="s">
        <v>102</v>
      </c>
      <c r="F42" s="4">
        <v>1941</v>
      </c>
      <c r="G42" s="5" t="s">
        <v>37</v>
      </c>
      <c r="H42" s="4"/>
      <c r="L42" s="2">
        <f>Tableau38[[#This Row],[300m]]+Tableau38[[#This Row],[Gren]]+Tableau38[[#This Row],[OL]]</f>
        <v>0</v>
      </c>
      <c r="M42" s="5"/>
    </row>
    <row r="43" spans="2:13" hidden="1" x14ac:dyDescent="0.25">
      <c r="B43" s="5" t="s">
        <v>12</v>
      </c>
      <c r="C43" s="1" t="s">
        <v>13</v>
      </c>
      <c r="D43" s="5" t="s">
        <v>14</v>
      </c>
      <c r="E43" s="5" t="s">
        <v>8</v>
      </c>
      <c r="F43" s="9">
        <v>2005</v>
      </c>
      <c r="G43" s="8" t="s">
        <v>35</v>
      </c>
      <c r="H43" s="4">
        <v>1</v>
      </c>
      <c r="I43" s="4">
        <v>800</v>
      </c>
      <c r="J43" s="4">
        <v>723</v>
      </c>
      <c r="K43" s="4">
        <v>1080</v>
      </c>
      <c r="L43" s="2">
        <f>Tableau38[[#This Row],[300m]]+Tableau38[[#This Row],[Gren]]+Tableau38[[#This Row],[OL]]</f>
        <v>2603</v>
      </c>
      <c r="M43" s="5"/>
    </row>
    <row r="44" spans="2:13" hidden="1" x14ac:dyDescent="0.25">
      <c r="B44" s="5" t="s">
        <v>9</v>
      </c>
      <c r="C44" s="1" t="s">
        <v>97</v>
      </c>
      <c r="D44" s="5" t="s">
        <v>98</v>
      </c>
      <c r="F44" s="4">
        <v>1946</v>
      </c>
      <c r="G44" s="5" t="s">
        <v>37</v>
      </c>
      <c r="H44" s="4"/>
      <c r="I44" s="4">
        <v>820</v>
      </c>
      <c r="L44" s="2">
        <f>Tableau38[[#This Row],[300m]]+Tableau38[[#This Row],[Gren]]+Tableau38[[#This Row],[OL]]</f>
        <v>820</v>
      </c>
      <c r="M44" s="5"/>
    </row>
    <row r="45" spans="2:13" hidden="1" x14ac:dyDescent="0.25">
      <c r="B45" s="5" t="s">
        <v>12</v>
      </c>
      <c r="C45" s="1" t="s">
        <v>23</v>
      </c>
      <c r="D45" s="5" t="s">
        <v>24</v>
      </c>
      <c r="E45" s="5" t="s">
        <v>8</v>
      </c>
      <c r="F45" s="9">
        <v>2004</v>
      </c>
      <c r="G45" s="8" t="s">
        <v>35</v>
      </c>
      <c r="H45" s="4">
        <v>1</v>
      </c>
      <c r="I45" s="4">
        <v>800</v>
      </c>
      <c r="J45" s="4">
        <v>663</v>
      </c>
      <c r="K45" s="4">
        <v>1500</v>
      </c>
      <c r="L45" s="2">
        <f>Tableau38[[#This Row],[300m]]+Tableau38[[#This Row],[Gren]]+Tableau38[[#This Row],[OL]]</f>
        <v>2963</v>
      </c>
      <c r="M45" s="5"/>
    </row>
    <row r="46" spans="2:13" hidden="1" x14ac:dyDescent="0.25">
      <c r="B46" s="5" t="s">
        <v>12</v>
      </c>
      <c r="C46" s="1" t="s">
        <v>23</v>
      </c>
      <c r="D46" s="5" t="s">
        <v>25</v>
      </c>
      <c r="E46" s="5" t="s">
        <v>8</v>
      </c>
      <c r="F46" s="9">
        <v>2004</v>
      </c>
      <c r="G46" s="8" t="s">
        <v>35</v>
      </c>
      <c r="H46" s="4"/>
      <c r="I46" s="4">
        <v>560</v>
      </c>
      <c r="J46" s="4">
        <v>867</v>
      </c>
      <c r="L46" s="2">
        <f>Tableau38[[#This Row],[300m]]+Tableau38[[#This Row],[Gren]]+Tableau38[[#This Row],[OL]]</f>
        <v>1427</v>
      </c>
      <c r="M46" s="5"/>
    </row>
    <row r="47" spans="2:13" hidden="1" x14ac:dyDescent="0.25">
      <c r="B47" s="5" t="s">
        <v>20</v>
      </c>
      <c r="C47" s="1" t="s">
        <v>127</v>
      </c>
      <c r="D47" s="5" t="s">
        <v>128</v>
      </c>
      <c r="E47" s="5" t="s">
        <v>102</v>
      </c>
      <c r="F47" s="4">
        <v>1947</v>
      </c>
      <c r="G47" s="5" t="s">
        <v>37</v>
      </c>
      <c r="H47" s="4"/>
      <c r="L47" s="2">
        <f>Tableau38[[#This Row],[300m]]+Tableau38[[#This Row],[Gren]]+Tableau38[[#This Row],[OL]]</f>
        <v>0</v>
      </c>
      <c r="M47" s="5"/>
    </row>
    <row r="48" spans="2:13" hidden="1" x14ac:dyDescent="0.25">
      <c r="B48" s="5" t="s">
        <v>154</v>
      </c>
      <c r="C48" s="1" t="s">
        <v>155</v>
      </c>
      <c r="D48" s="5" t="s">
        <v>156</v>
      </c>
      <c r="F48" s="4">
        <v>2004</v>
      </c>
      <c r="G48" s="5" t="s">
        <v>35</v>
      </c>
      <c r="H48" s="4">
        <v>1</v>
      </c>
      <c r="I48" s="5">
        <v>500</v>
      </c>
      <c r="J48" s="5">
        <v>625</v>
      </c>
      <c r="K48" s="5">
        <v>1080</v>
      </c>
      <c r="L48" s="2">
        <f>Tableau38[[#This Row],[300m]]+Tableau38[[#This Row],[Gren]]+Tableau38[[#This Row],[OL]]</f>
        <v>2205</v>
      </c>
      <c r="M48" s="5"/>
    </row>
    <row r="49" spans="2:13" hidden="1" x14ac:dyDescent="0.25">
      <c r="B49" s="5" t="s">
        <v>56</v>
      </c>
      <c r="C49" s="1" t="s">
        <v>60</v>
      </c>
      <c r="D49" s="5" t="s">
        <v>61</v>
      </c>
      <c r="E49" s="5" t="s">
        <v>39</v>
      </c>
      <c r="F49" s="4">
        <v>1975</v>
      </c>
      <c r="G49" s="7" t="s">
        <v>38</v>
      </c>
      <c r="H49" s="4">
        <v>1</v>
      </c>
      <c r="I49" s="4">
        <v>660</v>
      </c>
      <c r="J49" s="4">
        <v>686</v>
      </c>
      <c r="K49" s="4">
        <v>1390</v>
      </c>
      <c r="L49" s="2">
        <f>Tableau38[[#This Row],[300m]]+Tableau38[[#This Row],[Gren]]+Tableau38[[#This Row],[OL]]</f>
        <v>2736</v>
      </c>
      <c r="M49" s="5"/>
    </row>
    <row r="50" spans="2:13" hidden="1" x14ac:dyDescent="0.25">
      <c r="B50" s="5" t="s">
        <v>77</v>
      </c>
      <c r="C50" s="1" t="s">
        <v>54</v>
      </c>
      <c r="D50" s="5" t="s">
        <v>55</v>
      </c>
      <c r="E50" s="5" t="s">
        <v>39</v>
      </c>
      <c r="F50" s="4">
        <v>1971</v>
      </c>
      <c r="G50" s="5" t="s">
        <v>37</v>
      </c>
      <c r="H50" s="4">
        <v>1</v>
      </c>
      <c r="I50" s="4">
        <v>740</v>
      </c>
      <c r="J50" s="4">
        <v>814</v>
      </c>
      <c r="K50" s="4">
        <v>860</v>
      </c>
      <c r="L50" s="2">
        <f>Tableau38[[#This Row],[300m]]+Tableau38[[#This Row],[Gren]]+Tableau38[[#This Row],[OL]]</f>
        <v>2414</v>
      </c>
      <c r="M50" s="5"/>
    </row>
    <row r="51" spans="2:13" hidden="1" x14ac:dyDescent="0.25">
      <c r="B51" s="5" t="s">
        <v>5</v>
      </c>
      <c r="C51" s="1" t="s">
        <v>15</v>
      </c>
      <c r="D51" s="5" t="s">
        <v>16</v>
      </c>
      <c r="E51" s="5" t="s">
        <v>8</v>
      </c>
      <c r="F51" s="9">
        <v>1973</v>
      </c>
      <c r="G51" s="5" t="s">
        <v>37</v>
      </c>
      <c r="H51" s="4">
        <v>1</v>
      </c>
      <c r="I51" s="4">
        <v>620</v>
      </c>
      <c r="J51" s="4">
        <v>160</v>
      </c>
      <c r="K51" s="4">
        <v>1330</v>
      </c>
      <c r="L51" s="2">
        <f>Tableau38[[#This Row],[300m]]+Tableau38[[#This Row],[Gren]]+Tableau38[[#This Row],[OL]]</f>
        <v>2110</v>
      </c>
      <c r="M51" s="5"/>
    </row>
    <row r="52" spans="2:13" hidden="1" x14ac:dyDescent="0.25">
      <c r="B52" s="5" t="s">
        <v>12</v>
      </c>
      <c r="C52" s="1" t="s">
        <v>6</v>
      </c>
      <c r="D52" s="5" t="s">
        <v>26</v>
      </c>
      <c r="E52" s="5" t="s">
        <v>8</v>
      </c>
      <c r="F52" s="9">
        <v>2004</v>
      </c>
      <c r="G52" s="8" t="s">
        <v>35</v>
      </c>
      <c r="H52" s="4">
        <v>1</v>
      </c>
      <c r="I52" s="4">
        <v>600</v>
      </c>
      <c r="J52" s="4">
        <v>767</v>
      </c>
      <c r="K52" s="4">
        <v>1080</v>
      </c>
      <c r="L52" s="2">
        <f>Tableau38[[#This Row],[300m]]+Tableau38[[#This Row],[Gren]]+Tableau38[[#This Row],[OL]]</f>
        <v>2447</v>
      </c>
      <c r="M52" s="5"/>
    </row>
    <row r="53" spans="2:13" hidden="1" x14ac:dyDescent="0.25">
      <c r="B53" s="5" t="s">
        <v>86</v>
      </c>
      <c r="C53" s="1" t="s">
        <v>88</v>
      </c>
      <c r="D53" s="5" t="s">
        <v>89</v>
      </c>
      <c r="E53" s="5" t="s">
        <v>72</v>
      </c>
      <c r="F53" s="4">
        <v>2007</v>
      </c>
      <c r="G53" s="5" t="s">
        <v>35</v>
      </c>
      <c r="H53" s="4">
        <v>1</v>
      </c>
      <c r="I53" s="4">
        <v>660</v>
      </c>
      <c r="J53" s="4">
        <v>393</v>
      </c>
      <c r="K53" s="4">
        <v>680</v>
      </c>
      <c r="L53" s="2">
        <f>Tableau38[[#This Row],[300m]]+Tableau38[[#This Row],[Gren]]+Tableau38[[#This Row],[OL]]</f>
        <v>1733</v>
      </c>
      <c r="M53" s="5"/>
    </row>
    <row r="54" spans="2:13" hidden="1" x14ac:dyDescent="0.25">
      <c r="B54" s="5" t="s">
        <v>105</v>
      </c>
      <c r="C54" s="1" t="s">
        <v>114</v>
      </c>
      <c r="D54" s="5" t="s">
        <v>47</v>
      </c>
      <c r="E54" s="5" t="s">
        <v>102</v>
      </c>
      <c r="F54" s="4">
        <v>1952</v>
      </c>
      <c r="G54" s="5" t="s">
        <v>37</v>
      </c>
      <c r="H54" s="4"/>
      <c r="L54" s="2">
        <f>Tableau38[[#This Row],[300m]]+Tableau38[[#This Row],[Gren]]+Tableau38[[#This Row],[OL]]</f>
        <v>0</v>
      </c>
      <c r="M54" s="5"/>
    </row>
    <row r="55" spans="2:13" hidden="1" x14ac:dyDescent="0.25">
      <c r="B55" s="5" t="s">
        <v>9</v>
      </c>
      <c r="C55" s="1" t="s">
        <v>114</v>
      </c>
      <c r="D55" s="5" t="s">
        <v>115</v>
      </c>
      <c r="E55" s="5" t="s">
        <v>102</v>
      </c>
      <c r="F55" s="4">
        <v>1961</v>
      </c>
      <c r="G55" s="5" t="s">
        <v>37</v>
      </c>
      <c r="H55" s="4"/>
      <c r="L55" s="2">
        <f>Tableau38[[#This Row],[300m]]+Tableau38[[#This Row],[Gren]]+Tableau38[[#This Row],[OL]]</f>
        <v>0</v>
      </c>
      <c r="M55" s="5"/>
    </row>
    <row r="56" spans="2:13" hidden="1" x14ac:dyDescent="0.25">
      <c r="B56" s="5" t="s">
        <v>105</v>
      </c>
      <c r="C56" s="1" t="s">
        <v>95</v>
      </c>
      <c r="D56" s="5" t="s">
        <v>96</v>
      </c>
      <c r="F56" s="4">
        <v>1957</v>
      </c>
      <c r="G56" s="5" t="s">
        <v>37</v>
      </c>
      <c r="H56" s="4"/>
      <c r="I56" s="4">
        <v>660</v>
      </c>
      <c r="L56" s="2">
        <f>Tableau38[[#This Row],[300m]]+Tableau38[[#This Row],[Gren]]+Tableau38[[#This Row],[OL]]</f>
        <v>660</v>
      </c>
      <c r="M56" s="5"/>
    </row>
    <row r="57" spans="2:13" hidden="1" x14ac:dyDescent="0.25">
      <c r="B57" s="5" t="s">
        <v>5</v>
      </c>
      <c r="C57" s="1" t="s">
        <v>6</v>
      </c>
      <c r="D57" s="5" t="s">
        <v>7</v>
      </c>
      <c r="E57" s="5" t="s">
        <v>8</v>
      </c>
      <c r="F57" s="9">
        <v>1964</v>
      </c>
      <c r="G57" s="5" t="s">
        <v>37</v>
      </c>
      <c r="H57" s="4">
        <v>1</v>
      </c>
      <c r="I57" s="4">
        <v>660</v>
      </c>
      <c r="J57" s="4">
        <v>229</v>
      </c>
      <c r="K57" s="4">
        <v>1220</v>
      </c>
      <c r="L57" s="2">
        <f>Tableau38[[#This Row],[300m]]+Tableau38[[#This Row],[Gren]]+Tableau38[[#This Row],[OL]]</f>
        <v>2109</v>
      </c>
      <c r="M57" s="5"/>
    </row>
    <row r="58" spans="2:13" hidden="1" x14ac:dyDescent="0.25">
      <c r="B58" s="5" t="s">
        <v>103</v>
      </c>
      <c r="C58" s="1" t="s">
        <v>129</v>
      </c>
      <c r="D58" s="5" t="s">
        <v>130</v>
      </c>
      <c r="E58" s="5" t="s">
        <v>131</v>
      </c>
      <c r="F58" s="4">
        <v>1957</v>
      </c>
      <c r="G58" s="5" t="s">
        <v>37</v>
      </c>
      <c r="H58" s="4"/>
      <c r="L58" s="2">
        <f>Tableau38[[#This Row],[300m]]+Tableau38[[#This Row],[Gren]]+Tableau38[[#This Row],[OL]]</f>
        <v>0</v>
      </c>
      <c r="M58" s="5"/>
    </row>
    <row r="59" spans="2:13" hidden="1" x14ac:dyDescent="0.25">
      <c r="B59" s="5" t="s">
        <v>9</v>
      </c>
      <c r="C59" s="1" t="s">
        <v>29</v>
      </c>
      <c r="D59" s="5" t="s">
        <v>30</v>
      </c>
      <c r="E59" s="5" t="s">
        <v>8</v>
      </c>
      <c r="F59" s="9">
        <v>1948</v>
      </c>
      <c r="G59" s="5" t="s">
        <v>37</v>
      </c>
      <c r="H59" s="4"/>
      <c r="I59" s="4">
        <v>720</v>
      </c>
      <c r="L59" s="2">
        <f>Tableau38[[#This Row],[300m]]+Tableau38[[#This Row],[Gren]]+Tableau38[[#This Row],[OL]]</f>
        <v>720</v>
      </c>
      <c r="M59" s="5"/>
    </row>
    <row r="60" spans="2:13" hidden="1" x14ac:dyDescent="0.25">
      <c r="F60" s="4"/>
      <c r="H60" s="4">
        <f>SUBTOTAL(109,H5:H59)</f>
        <v>2</v>
      </c>
      <c r="L60" s="4">
        <f>SUBTOTAL(109,L5:L59)</f>
        <v>5225</v>
      </c>
      <c r="M60" s="5"/>
    </row>
    <row r="61" spans="2:13" hidden="1" x14ac:dyDescent="0.25">
      <c r="F61" s="4"/>
      <c r="H61" s="4"/>
      <c r="I61" s="5"/>
      <c r="J61" s="5"/>
      <c r="K61" s="5"/>
      <c r="L61" s="2">
        <f>Tableau38[[#This Row],[300m]]+Tableau38[[#This Row],[Gren]]+Tableau38[[#This Row],[OL]]</f>
        <v>0</v>
      </c>
      <c r="M61" s="5"/>
    </row>
    <row r="62" spans="2:13" hidden="1" x14ac:dyDescent="0.25">
      <c r="F62" s="4"/>
      <c r="H62" s="4"/>
      <c r="I62" s="5"/>
      <c r="J62" s="5"/>
      <c r="K62" s="5"/>
      <c r="L62" s="2">
        <f>Tableau38[[#This Row],[300m]]+Tableau38[[#This Row],[Gren]]+Tableau38[[#This Row],[OL]]</f>
        <v>0</v>
      </c>
      <c r="M62" s="5"/>
    </row>
    <row r="63" spans="2:13" hidden="1" x14ac:dyDescent="0.25">
      <c r="F63" s="4"/>
      <c r="H63" s="4"/>
      <c r="I63" s="5"/>
      <c r="J63" s="5"/>
      <c r="K63" s="5"/>
      <c r="L63" s="2">
        <f>Tableau38[[#This Row],[300m]]+Tableau38[[#This Row],[Gren]]+Tableau38[[#This Row],[OL]]</f>
        <v>0</v>
      </c>
      <c r="M63" s="5"/>
    </row>
    <row r="64" spans="2:13" hidden="1" x14ac:dyDescent="0.25">
      <c r="F64" s="4"/>
      <c r="H64" s="4"/>
      <c r="I64" s="5"/>
      <c r="J64" s="5"/>
      <c r="K64" s="5"/>
      <c r="L64" s="2">
        <f>Tableau38[[#This Row],[300m]]+Tableau38[[#This Row],[Gren]]+Tableau38[[#This Row],[OL]]</f>
        <v>0</v>
      </c>
      <c r="M64" s="5"/>
    </row>
    <row r="65" spans="6:13" hidden="1" x14ac:dyDescent="0.25">
      <c r="F65" s="4"/>
      <c r="H65" s="4"/>
      <c r="I65" s="5"/>
      <c r="J65" s="5"/>
      <c r="K65" s="5"/>
      <c r="L65" s="2">
        <f>Tableau38[[#This Row],[300m]]+Tableau38[[#This Row],[Gren]]+Tableau38[[#This Row],[OL]]</f>
        <v>0</v>
      </c>
      <c r="M65" s="5"/>
    </row>
    <row r="66" spans="6:13" hidden="1" x14ac:dyDescent="0.25">
      <c r="F66" s="4"/>
      <c r="H66" s="4"/>
      <c r="I66" s="5"/>
      <c r="J66" s="5"/>
      <c r="K66" s="5"/>
      <c r="L66" s="2">
        <f>Tableau38[[#This Row],[300m]]+Tableau38[[#This Row],[Gren]]+Tableau38[[#This Row],[OL]]</f>
        <v>0</v>
      </c>
      <c r="M66" s="5"/>
    </row>
    <row r="67" spans="6:13" hidden="1" x14ac:dyDescent="0.25">
      <c r="F67" s="4"/>
      <c r="H67" s="4"/>
      <c r="I67" s="5"/>
      <c r="J67" s="5"/>
      <c r="K67" s="5"/>
      <c r="L67" s="2">
        <f>Tableau38[[#This Row],[300m]]+Tableau38[[#This Row],[Gren]]+Tableau38[[#This Row],[OL]]</f>
        <v>0</v>
      </c>
      <c r="M67" s="5"/>
    </row>
    <row r="68" spans="6:13" hidden="1" x14ac:dyDescent="0.25">
      <c r="F68" s="4"/>
      <c r="H68" s="4"/>
      <c r="I68" s="5"/>
      <c r="J68" s="5"/>
      <c r="K68" s="5"/>
      <c r="L68" s="2">
        <f>Tableau38[[#This Row],[300m]]+Tableau38[[#This Row],[Gren]]+Tableau38[[#This Row],[OL]]</f>
        <v>0</v>
      </c>
      <c r="M68" s="5"/>
    </row>
    <row r="69" spans="6:13" hidden="1" x14ac:dyDescent="0.25">
      <c r="F69" s="4"/>
      <c r="H69" s="4"/>
      <c r="I69" s="5"/>
      <c r="J69" s="5"/>
      <c r="K69" s="5"/>
      <c r="L69" s="2">
        <f>Tableau38[[#This Row],[300m]]+Tableau38[[#This Row],[Gren]]+Tableau38[[#This Row],[OL]]</f>
        <v>0</v>
      </c>
      <c r="M69" s="5"/>
    </row>
    <row r="70" spans="6:13" hidden="1" x14ac:dyDescent="0.25">
      <c r="F70" s="4"/>
      <c r="H70" s="4"/>
      <c r="I70" s="5"/>
      <c r="J70" s="5"/>
      <c r="K70" s="5"/>
      <c r="L70" s="2">
        <f>Tableau38[[#This Row],[300m]]+Tableau38[[#This Row],[Gren]]+Tableau38[[#This Row],[OL]]</f>
        <v>0</v>
      </c>
      <c r="M70" s="5"/>
    </row>
    <row r="71" spans="6:13" hidden="1" x14ac:dyDescent="0.25">
      <c r="F71" s="4"/>
      <c r="H71" s="4"/>
      <c r="I71" s="5"/>
      <c r="J71" s="5"/>
      <c r="K71" s="5"/>
      <c r="L71" s="2">
        <f>Tableau38[[#This Row],[300m]]+Tableau38[[#This Row],[Gren]]+Tableau38[[#This Row],[OL]]</f>
        <v>0</v>
      </c>
      <c r="M71" s="5"/>
    </row>
    <row r="72" spans="6:13" hidden="1" x14ac:dyDescent="0.25">
      <c r="F72" s="4"/>
      <c r="H72" s="4"/>
      <c r="I72" s="5"/>
      <c r="J72" s="5"/>
      <c r="K72" s="5"/>
      <c r="L72" s="2">
        <f>Tableau38[[#This Row],[300m]]+Tableau38[[#This Row],[Gren]]+Tableau38[[#This Row],[OL]]</f>
        <v>0</v>
      </c>
      <c r="M72" s="5"/>
    </row>
    <row r="73" spans="6:13" hidden="1" x14ac:dyDescent="0.25">
      <c r="F73" s="4"/>
      <c r="H73" s="4"/>
      <c r="I73" s="5"/>
      <c r="J73" s="5"/>
      <c r="K73" s="5"/>
      <c r="L73" s="2">
        <f>Tableau38[[#This Row],[300m]]+Tableau38[[#This Row],[Gren]]+Tableau38[[#This Row],[OL]]</f>
        <v>0</v>
      </c>
      <c r="M73" s="5"/>
    </row>
    <row r="74" spans="6:13" hidden="1" x14ac:dyDescent="0.25">
      <c r="F74" s="4"/>
      <c r="H74" s="4"/>
      <c r="I74" s="5"/>
      <c r="J74" s="5"/>
      <c r="K74" s="5"/>
      <c r="L74" s="2">
        <f>Tableau38[[#This Row],[300m]]+Tableau38[[#This Row],[Gren]]+Tableau38[[#This Row],[OL]]</f>
        <v>0</v>
      </c>
      <c r="M74" s="5"/>
    </row>
    <row r="75" spans="6:13" hidden="1" x14ac:dyDescent="0.25">
      <c r="F75" s="4"/>
      <c r="H75" s="4"/>
      <c r="I75" s="5"/>
      <c r="J75" s="5"/>
      <c r="K75" s="5"/>
      <c r="L75" s="2">
        <f>Tableau38[[#This Row],[300m]]+Tableau38[[#This Row],[Gren]]+Tableau38[[#This Row],[OL]]</f>
        <v>0</v>
      </c>
      <c r="M75" s="5"/>
    </row>
    <row r="76" spans="6:13" hidden="1" x14ac:dyDescent="0.25">
      <c r="F76" s="4"/>
      <c r="H76" s="4"/>
      <c r="I76" s="5"/>
      <c r="J76" s="5"/>
      <c r="K76" s="5"/>
      <c r="L76" s="2">
        <f>Tableau38[[#This Row],[300m]]+Tableau38[[#This Row],[Gren]]+Tableau38[[#This Row],[OL]]</f>
        <v>0</v>
      </c>
      <c r="M76" s="5"/>
    </row>
    <row r="77" spans="6:13" hidden="1" x14ac:dyDescent="0.25">
      <c r="F77" s="4"/>
      <c r="H77" s="4"/>
      <c r="I77" s="5"/>
      <c r="J77" s="5"/>
      <c r="K77" s="5"/>
      <c r="L77" s="2">
        <f>Tableau38[[#This Row],[300m]]+Tableau38[[#This Row],[Gren]]+Tableau38[[#This Row],[OL]]</f>
        <v>0</v>
      </c>
      <c r="M77" s="5"/>
    </row>
    <row r="78" spans="6:13" hidden="1" x14ac:dyDescent="0.25">
      <c r="F78" s="4"/>
      <c r="H78" s="4"/>
      <c r="I78" s="5"/>
      <c r="J78" s="5"/>
      <c r="K78" s="5"/>
      <c r="L78" s="2">
        <f>Tableau38[[#This Row],[300m]]+Tableau38[[#This Row],[Gren]]+Tableau38[[#This Row],[OL]]</f>
        <v>0</v>
      </c>
      <c r="M78" s="5"/>
    </row>
    <row r="79" spans="6:13" hidden="1" x14ac:dyDescent="0.25">
      <c r="F79" s="4"/>
      <c r="H79" s="4"/>
      <c r="I79" s="5"/>
      <c r="J79" s="5"/>
      <c r="K79" s="5"/>
      <c r="L79" s="2">
        <f>Tableau38[[#This Row],[300m]]+Tableau38[[#This Row],[Gren]]+Tableau38[[#This Row],[OL]]</f>
        <v>0</v>
      </c>
      <c r="M79" s="5"/>
    </row>
    <row r="80" spans="6:13" hidden="1" x14ac:dyDescent="0.25">
      <c r="F80" s="4"/>
      <c r="H80" s="4"/>
      <c r="I80" s="5"/>
      <c r="J80" s="5"/>
      <c r="K80" s="5"/>
      <c r="L80" s="2">
        <f>Tableau38[[#This Row],[300m]]+Tableau38[[#This Row],[Gren]]+Tableau38[[#This Row],[OL]]</f>
        <v>0</v>
      </c>
      <c r="M80" s="5"/>
    </row>
    <row r="81" spans="6:13" hidden="1" x14ac:dyDescent="0.25">
      <c r="F81" s="4"/>
      <c r="H81" s="4"/>
      <c r="I81" s="5"/>
      <c r="J81" s="5"/>
      <c r="K81" s="5"/>
      <c r="L81" s="2">
        <f>Tableau38[[#This Row],[300m]]+Tableau38[[#This Row],[Gren]]+Tableau38[[#This Row],[OL]]</f>
        <v>0</v>
      </c>
      <c r="M81" s="5"/>
    </row>
  </sheetData>
  <mergeCells count="1">
    <mergeCell ref="A1:L2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E884C-A641-4A79-AB4D-23E1C5B94CDA}">
  <dimension ref="A1:L82"/>
  <sheetViews>
    <sheetView zoomScale="130" zoomScaleNormal="130" workbookViewId="0">
      <selection sqref="A1:K2"/>
    </sheetView>
  </sheetViews>
  <sheetFormatPr baseColWidth="10" defaultColWidth="11.5703125" defaultRowHeight="15" x14ac:dyDescent="0.25"/>
  <cols>
    <col min="1" max="1" width="6.42578125" style="5" bestFit="1" customWidth="1"/>
    <col min="2" max="2" width="10.5703125" style="5" bestFit="1" customWidth="1"/>
    <col min="3" max="3" width="12" style="1" customWidth="1"/>
    <col min="4" max="4" width="10.5703125" style="5" customWidth="1"/>
    <col min="5" max="5" width="12.5703125" style="5" customWidth="1"/>
    <col min="6" max="6" width="8.140625" style="5" bestFit="1" customWidth="1"/>
    <col min="7" max="7" width="11" style="5" customWidth="1"/>
    <col min="8" max="8" width="10" style="4" customWidth="1"/>
    <col min="9" max="9" width="10.140625" style="4" customWidth="1"/>
    <col min="10" max="10" width="10" style="4" customWidth="1"/>
    <col min="11" max="11" width="10.85546875" style="2" customWidth="1"/>
    <col min="12" max="12" width="11.42578125" customWidth="1"/>
    <col min="13" max="16384" width="11.5703125" style="5"/>
  </cols>
  <sheetData>
    <row r="1" spans="1:12" ht="15" customHeight="1" x14ac:dyDescent="0.25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2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5"/>
    </row>
    <row r="3" spans="1:12" x14ac:dyDescent="0.25">
      <c r="A3" s="16" t="s">
        <v>159</v>
      </c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  <c r="G3" s="1" t="s">
        <v>34</v>
      </c>
      <c r="H3" s="2" t="s">
        <v>99</v>
      </c>
      <c r="I3" s="2" t="s">
        <v>100</v>
      </c>
      <c r="J3" s="2" t="s">
        <v>63</v>
      </c>
      <c r="K3" s="2" t="s">
        <v>64</v>
      </c>
      <c r="L3" s="5"/>
    </row>
    <row r="4" spans="1:12" hidden="1" x14ac:dyDescent="0.25">
      <c r="A4" s="18"/>
      <c r="B4" s="5" t="s">
        <v>20</v>
      </c>
      <c r="C4" s="1" t="s">
        <v>120</v>
      </c>
      <c r="D4" s="5" t="s">
        <v>121</v>
      </c>
      <c r="E4" s="5" t="s">
        <v>102</v>
      </c>
      <c r="F4" s="4">
        <v>1951</v>
      </c>
      <c r="G4" s="5" t="s">
        <v>37</v>
      </c>
      <c r="K4" s="2">
        <f>Tableau313[[#This Row],[300m]]+Tableau313[[#This Row],[Gren]]+Tableau313[[#This Row],[OL]]</f>
        <v>0</v>
      </c>
      <c r="L4" s="5"/>
    </row>
    <row r="5" spans="1:12" hidden="1" x14ac:dyDescent="0.25">
      <c r="A5" s="18"/>
      <c r="B5" s="5" t="s">
        <v>66</v>
      </c>
      <c r="C5" s="1" t="s">
        <v>125</v>
      </c>
      <c r="D5" s="5" t="s">
        <v>126</v>
      </c>
      <c r="E5" s="5" t="s">
        <v>102</v>
      </c>
      <c r="F5" s="4">
        <v>1953</v>
      </c>
      <c r="G5" s="5" t="s">
        <v>37</v>
      </c>
      <c r="K5" s="2">
        <f>Tableau313[[#This Row],[300m]]+Tableau313[[#This Row],[Gren]]+Tableau313[[#This Row],[OL]]</f>
        <v>0</v>
      </c>
      <c r="L5" s="5"/>
    </row>
    <row r="6" spans="1:12" hidden="1" x14ac:dyDescent="0.25">
      <c r="A6" s="18"/>
      <c r="B6" s="5" t="s">
        <v>45</v>
      </c>
      <c r="C6" s="1" t="s">
        <v>46</v>
      </c>
      <c r="D6" s="5" t="s">
        <v>47</v>
      </c>
      <c r="E6" s="5" t="s">
        <v>39</v>
      </c>
      <c r="F6" s="4">
        <v>1951</v>
      </c>
      <c r="G6" s="5" t="s">
        <v>37</v>
      </c>
      <c r="H6" s="4">
        <v>760</v>
      </c>
      <c r="I6" s="4">
        <v>710</v>
      </c>
      <c r="J6" s="4">
        <v>550</v>
      </c>
      <c r="K6" s="2">
        <f>Tableau313[[#This Row],[300m]]+Tableau313[[#This Row],[Gren]]+Tableau313[[#This Row],[OL]]</f>
        <v>2020</v>
      </c>
      <c r="L6" s="5"/>
    </row>
    <row r="7" spans="1:12" hidden="1" x14ac:dyDescent="0.25">
      <c r="A7" s="18"/>
      <c r="B7" s="5" t="s">
        <v>73</v>
      </c>
      <c r="C7" s="1" t="s">
        <v>75</v>
      </c>
      <c r="D7" s="5" t="s">
        <v>74</v>
      </c>
      <c r="E7" s="5" t="s">
        <v>76</v>
      </c>
      <c r="F7" s="4">
        <v>1987</v>
      </c>
      <c r="G7" s="5" t="s">
        <v>62</v>
      </c>
      <c r="H7" s="4">
        <v>820</v>
      </c>
      <c r="I7" s="4">
        <v>518</v>
      </c>
      <c r="J7" s="4">
        <v>1080</v>
      </c>
      <c r="K7" s="2">
        <f>Tableau313[[#This Row],[300m]]+Tableau313[[#This Row],[Gren]]+Tableau313[[#This Row],[OL]]</f>
        <v>2418</v>
      </c>
      <c r="L7" s="5"/>
    </row>
    <row r="8" spans="1:12" hidden="1" x14ac:dyDescent="0.25">
      <c r="A8" s="18"/>
      <c r="B8" s="5" t="s">
        <v>40</v>
      </c>
      <c r="C8" s="1" t="s">
        <v>48</v>
      </c>
      <c r="D8" s="5" t="s">
        <v>49</v>
      </c>
      <c r="E8" s="5" t="s">
        <v>39</v>
      </c>
      <c r="F8" s="4">
        <v>1958</v>
      </c>
      <c r="G8" s="5" t="s">
        <v>37</v>
      </c>
      <c r="H8" s="4">
        <v>700</v>
      </c>
      <c r="I8" s="4">
        <v>520</v>
      </c>
      <c r="J8" s="4">
        <v>980</v>
      </c>
      <c r="K8" s="2">
        <f>Tableau313[[#This Row],[300m]]+Tableau313[[#This Row],[Gren]]+Tableau313[[#This Row],[OL]]</f>
        <v>2200</v>
      </c>
      <c r="L8" s="5"/>
    </row>
    <row r="9" spans="1:12" hidden="1" x14ac:dyDescent="0.25">
      <c r="A9" s="18"/>
      <c r="B9" s="5" t="s">
        <v>105</v>
      </c>
      <c r="C9" s="1" t="s">
        <v>122</v>
      </c>
      <c r="D9" s="5" t="s">
        <v>47</v>
      </c>
      <c r="E9" s="5" t="s">
        <v>102</v>
      </c>
      <c r="F9" s="4">
        <v>1952</v>
      </c>
      <c r="G9" s="5" t="s">
        <v>37</v>
      </c>
      <c r="K9" s="2">
        <f>Tableau313[[#This Row],[300m]]+Tableau313[[#This Row],[Gren]]+Tableau313[[#This Row],[OL]]</f>
        <v>0</v>
      </c>
      <c r="L9" s="5"/>
    </row>
    <row r="10" spans="1:12" x14ac:dyDescent="0.25">
      <c r="A10" s="16">
        <v>1</v>
      </c>
      <c r="B10" s="5" t="s">
        <v>17</v>
      </c>
      <c r="C10" s="1" t="s">
        <v>18</v>
      </c>
      <c r="D10" s="5" t="s">
        <v>19</v>
      </c>
      <c r="E10" s="5" t="s">
        <v>8</v>
      </c>
      <c r="F10" s="9">
        <v>1979</v>
      </c>
      <c r="G10" s="8" t="s">
        <v>38</v>
      </c>
      <c r="H10" s="4">
        <v>560</v>
      </c>
      <c r="I10" s="4">
        <v>747</v>
      </c>
      <c r="J10" s="4">
        <v>1500</v>
      </c>
      <c r="K10" s="2">
        <f>Tableau313[[#This Row],[300m]]+Tableau313[[#This Row],[Gren]]+Tableau313[[#This Row],[OL]]</f>
        <v>2807</v>
      </c>
      <c r="L10" s="5"/>
    </row>
    <row r="11" spans="1:12" hidden="1" x14ac:dyDescent="0.25">
      <c r="A11" s="18"/>
      <c r="B11" s="5" t="s">
        <v>82</v>
      </c>
      <c r="C11" s="1" t="s">
        <v>83</v>
      </c>
      <c r="D11" s="5" t="s">
        <v>84</v>
      </c>
      <c r="E11" s="5" t="s">
        <v>8</v>
      </c>
      <c r="F11" s="4">
        <v>2000</v>
      </c>
      <c r="G11" s="8" t="s">
        <v>36</v>
      </c>
      <c r="H11" s="4">
        <v>0</v>
      </c>
      <c r="I11" s="4">
        <v>331</v>
      </c>
      <c r="J11" s="4">
        <v>320</v>
      </c>
      <c r="K11" s="2">
        <f>Tableau313[[#This Row],[300m]]+Tableau313[[#This Row],[Gren]]+Tableau313[[#This Row],[OL]]</f>
        <v>651</v>
      </c>
      <c r="L11" s="5"/>
    </row>
    <row r="12" spans="1:12" hidden="1" x14ac:dyDescent="0.25">
      <c r="A12" s="18"/>
      <c r="B12" s="5" t="s">
        <v>9</v>
      </c>
      <c r="C12" s="1" t="s">
        <v>27</v>
      </c>
      <c r="D12" s="5" t="s">
        <v>28</v>
      </c>
      <c r="E12" s="5" t="s">
        <v>8</v>
      </c>
      <c r="F12" s="9">
        <v>1948</v>
      </c>
      <c r="G12" s="5" t="s">
        <v>37</v>
      </c>
      <c r="H12" s="4">
        <v>580</v>
      </c>
      <c r="I12" s="4">
        <v>530</v>
      </c>
      <c r="K12" s="2">
        <f>Tableau313[[#This Row],[300m]]+Tableau313[[#This Row],[Gren]]+Tableau313[[#This Row],[OL]]</f>
        <v>1110</v>
      </c>
      <c r="L12" s="5"/>
    </row>
    <row r="13" spans="1:12" hidden="1" x14ac:dyDescent="0.25">
      <c r="A13" s="18"/>
      <c r="B13" s="5" t="s">
        <v>57</v>
      </c>
      <c r="C13" s="1" t="s">
        <v>58</v>
      </c>
      <c r="D13" s="5" t="s">
        <v>59</v>
      </c>
      <c r="E13" s="5" t="s">
        <v>39</v>
      </c>
      <c r="F13" s="4">
        <v>1992</v>
      </c>
      <c r="G13" s="7" t="s">
        <v>62</v>
      </c>
      <c r="H13" s="4">
        <v>660</v>
      </c>
      <c r="I13" s="4">
        <v>717</v>
      </c>
      <c r="J13" s="4">
        <v>1430</v>
      </c>
      <c r="K13" s="2">
        <f>Tableau313[[#This Row],[300m]]+Tableau313[[#This Row],[Gren]]+Tableau313[[#This Row],[OL]]</f>
        <v>2807</v>
      </c>
      <c r="L13" s="5"/>
    </row>
    <row r="14" spans="1:12" hidden="1" x14ac:dyDescent="0.25">
      <c r="A14" s="18"/>
      <c r="B14" s="5" t="s">
        <v>103</v>
      </c>
      <c r="C14" s="1" t="s">
        <v>104</v>
      </c>
      <c r="D14" s="5" t="s">
        <v>11</v>
      </c>
      <c r="E14" s="5" t="s">
        <v>102</v>
      </c>
      <c r="F14" s="4">
        <v>1952</v>
      </c>
      <c r="G14" s="5" t="s">
        <v>37</v>
      </c>
      <c r="K14" s="2">
        <f>Tableau313[[#This Row],[300m]]+Tableau313[[#This Row],[Gren]]+Tableau313[[#This Row],[OL]]</f>
        <v>0</v>
      </c>
      <c r="L14" s="5"/>
    </row>
    <row r="15" spans="1:12" hidden="1" x14ac:dyDescent="0.25">
      <c r="A15" s="18"/>
      <c r="B15" s="5" t="s">
        <v>132</v>
      </c>
      <c r="C15" s="1" t="s">
        <v>135</v>
      </c>
      <c r="D15" s="5" t="s">
        <v>16</v>
      </c>
      <c r="E15" s="5" t="s">
        <v>131</v>
      </c>
      <c r="F15" s="4">
        <v>1944</v>
      </c>
      <c r="G15" s="5" t="s">
        <v>37</v>
      </c>
      <c r="K15" s="2">
        <f>Tableau313[[#This Row],[300m]]+Tableau313[[#This Row],[Gren]]+Tableau313[[#This Row],[OL]]</f>
        <v>0</v>
      </c>
      <c r="L15" s="5"/>
    </row>
    <row r="16" spans="1:12" hidden="1" x14ac:dyDescent="0.25">
      <c r="A16" s="18"/>
      <c r="B16" s="5" t="s">
        <v>146</v>
      </c>
      <c r="C16" s="1" t="s">
        <v>147</v>
      </c>
      <c r="D16" s="5" t="s">
        <v>148</v>
      </c>
      <c r="E16" s="5" t="s">
        <v>102</v>
      </c>
      <c r="F16" s="4">
        <v>1948</v>
      </c>
      <c r="G16" s="5" t="s">
        <v>37</v>
      </c>
      <c r="K16" s="2">
        <f>Tableau313[[#This Row],[300m]]+Tableau313[[#This Row],[Gren]]+Tableau313[[#This Row],[OL]]</f>
        <v>0</v>
      </c>
      <c r="L16" s="5"/>
    </row>
    <row r="17" spans="1:12" hidden="1" x14ac:dyDescent="0.25">
      <c r="A17" s="18"/>
      <c r="B17" s="5" t="s">
        <v>66</v>
      </c>
      <c r="C17" s="1" t="s">
        <v>157</v>
      </c>
      <c r="D17" s="5" t="s">
        <v>101</v>
      </c>
      <c r="E17" s="5" t="s">
        <v>102</v>
      </c>
      <c r="F17" s="4">
        <v>1947</v>
      </c>
      <c r="G17" s="5" t="s">
        <v>37</v>
      </c>
      <c r="K17" s="2">
        <f>Tableau313[[#This Row],[300m]]+Tableau313[[#This Row],[Gren]]+Tableau313[[#This Row],[OL]]</f>
        <v>0</v>
      </c>
      <c r="L17" s="5"/>
    </row>
    <row r="18" spans="1:12" hidden="1" x14ac:dyDescent="0.25">
      <c r="A18" s="18"/>
      <c r="B18" s="5" t="s">
        <v>20</v>
      </c>
      <c r="C18" s="1" t="s">
        <v>136</v>
      </c>
      <c r="D18" s="5" t="s">
        <v>137</v>
      </c>
      <c r="E18" s="5" t="s">
        <v>138</v>
      </c>
      <c r="F18" s="4">
        <v>1962</v>
      </c>
      <c r="G18" s="5" t="s">
        <v>37</v>
      </c>
      <c r="H18" s="4">
        <v>840</v>
      </c>
      <c r="I18" s="4">
        <v>797</v>
      </c>
      <c r="J18" s="4">
        <v>1500</v>
      </c>
      <c r="K18" s="2">
        <f>Tableau313[[#This Row],[300m]]+Tableau313[[#This Row],[Gren]]+Tableau313[[#This Row],[OL]]</f>
        <v>3137</v>
      </c>
      <c r="L18" s="5"/>
    </row>
    <row r="19" spans="1:12" hidden="1" x14ac:dyDescent="0.25">
      <c r="A19" s="18"/>
      <c r="B19" s="5" t="s">
        <v>17</v>
      </c>
      <c r="C19" s="1" t="s">
        <v>111</v>
      </c>
      <c r="D19" s="5" t="s">
        <v>112</v>
      </c>
      <c r="E19" s="5" t="s">
        <v>113</v>
      </c>
      <c r="F19" s="4">
        <v>1966</v>
      </c>
      <c r="G19" s="5" t="s">
        <v>37</v>
      </c>
      <c r="H19" s="4">
        <v>680</v>
      </c>
      <c r="I19" s="4">
        <v>365</v>
      </c>
      <c r="K19" s="2">
        <f>Tableau313[[#This Row],[300m]]+Tableau313[[#This Row],[Gren]]+Tableau313[[#This Row],[OL]]</f>
        <v>1045</v>
      </c>
      <c r="L19" s="5"/>
    </row>
    <row r="20" spans="1:12" hidden="1" x14ac:dyDescent="0.25">
      <c r="A20" s="18"/>
      <c r="B20" s="5" t="s">
        <v>66</v>
      </c>
      <c r="C20" s="1" t="s">
        <v>123</v>
      </c>
      <c r="D20" s="5" t="s">
        <v>124</v>
      </c>
      <c r="E20" s="5" t="s">
        <v>102</v>
      </c>
      <c r="F20" s="4">
        <v>1950</v>
      </c>
      <c r="G20" s="5" t="s">
        <v>37</v>
      </c>
      <c r="K20" s="2">
        <f>Tableau313[[#This Row],[300m]]+Tableau313[[#This Row],[Gren]]+Tableau313[[#This Row],[OL]]</f>
        <v>0</v>
      </c>
      <c r="L20" s="5"/>
    </row>
    <row r="21" spans="1:12" hidden="1" x14ac:dyDescent="0.25">
      <c r="A21" s="18"/>
      <c r="B21" s="5" t="s">
        <v>9</v>
      </c>
      <c r="C21" s="1" t="s">
        <v>10</v>
      </c>
      <c r="D21" s="5" t="s">
        <v>11</v>
      </c>
      <c r="E21" s="5" t="s">
        <v>8</v>
      </c>
      <c r="F21" s="9">
        <v>1960</v>
      </c>
      <c r="G21" s="5" t="s">
        <v>37</v>
      </c>
      <c r="H21" s="4">
        <v>860</v>
      </c>
      <c r="I21" s="4">
        <v>837</v>
      </c>
      <c r="J21" s="4">
        <v>1260</v>
      </c>
      <c r="K21" s="2">
        <f>Tableau313[[#This Row],[300m]]+Tableau313[[#This Row],[Gren]]+Tableau313[[#This Row],[OL]]</f>
        <v>2957</v>
      </c>
      <c r="L21" s="5"/>
    </row>
    <row r="22" spans="1:12" hidden="1" x14ac:dyDescent="0.25">
      <c r="A22" s="18"/>
      <c r="B22" s="5" t="s">
        <v>5</v>
      </c>
      <c r="C22" s="1" t="s">
        <v>31</v>
      </c>
      <c r="D22" s="5" t="s">
        <v>32</v>
      </c>
      <c r="E22" s="5" t="s">
        <v>33</v>
      </c>
      <c r="F22" s="9">
        <v>1996</v>
      </c>
      <c r="G22" s="8" t="s">
        <v>36</v>
      </c>
      <c r="K22" s="2">
        <f>Tableau313[[#This Row],[300m]]+Tableau313[[#This Row],[Gren]]+Tableau313[[#This Row],[OL]]</f>
        <v>0</v>
      </c>
      <c r="L22" s="5"/>
    </row>
    <row r="23" spans="1:12" hidden="1" x14ac:dyDescent="0.25">
      <c r="A23" s="18"/>
      <c r="B23" s="5" t="s">
        <v>105</v>
      </c>
      <c r="C23" s="1" t="s">
        <v>106</v>
      </c>
      <c r="D23" s="5" t="s">
        <v>7</v>
      </c>
      <c r="E23" s="5" t="s">
        <v>102</v>
      </c>
      <c r="F23" s="4">
        <v>1947</v>
      </c>
      <c r="G23" s="5" t="s">
        <v>37</v>
      </c>
      <c r="K23" s="2">
        <f>Tableau313[[#This Row],[300m]]+Tableau313[[#This Row],[Gren]]+Tableau313[[#This Row],[OL]]</f>
        <v>0</v>
      </c>
      <c r="L23" s="5"/>
    </row>
    <row r="24" spans="1:12" hidden="1" x14ac:dyDescent="0.25">
      <c r="A24" s="18"/>
      <c r="B24" s="5" t="s">
        <v>116</v>
      </c>
      <c r="C24" s="1" t="s">
        <v>117</v>
      </c>
      <c r="D24" s="5" t="s">
        <v>118</v>
      </c>
      <c r="E24" s="5" t="s">
        <v>102</v>
      </c>
      <c r="F24" s="4">
        <v>1961</v>
      </c>
      <c r="G24" s="5" t="s">
        <v>37</v>
      </c>
      <c r="K24" s="2">
        <f>Tableau313[[#This Row],[300m]]+Tableau313[[#This Row],[Gren]]+Tableau313[[#This Row],[OL]]</f>
        <v>0</v>
      </c>
      <c r="L24" s="5"/>
    </row>
    <row r="25" spans="1:12" hidden="1" x14ac:dyDescent="0.25">
      <c r="A25" s="18"/>
      <c r="B25" s="5" t="s">
        <v>20</v>
      </c>
      <c r="C25" s="1" t="s">
        <v>80</v>
      </c>
      <c r="D25" s="5" t="s">
        <v>81</v>
      </c>
      <c r="E25" s="5" t="s">
        <v>8</v>
      </c>
      <c r="F25" s="4">
        <v>2000</v>
      </c>
      <c r="G25" s="8" t="s">
        <v>36</v>
      </c>
      <c r="H25" s="4">
        <v>700</v>
      </c>
      <c r="I25" s="4">
        <v>395</v>
      </c>
      <c r="J25" s="4">
        <v>320</v>
      </c>
      <c r="K25" s="2">
        <f>Tableau313[[#This Row],[300m]]+Tableau313[[#This Row],[Gren]]+Tableau313[[#This Row],[OL]]</f>
        <v>1415</v>
      </c>
      <c r="L25" s="5"/>
    </row>
    <row r="26" spans="1:12" hidden="1" x14ac:dyDescent="0.25">
      <c r="A26" s="18"/>
      <c r="B26" s="5" t="s">
        <v>66</v>
      </c>
      <c r="C26" s="1" t="s">
        <v>139</v>
      </c>
      <c r="D26" s="5" t="s">
        <v>140</v>
      </c>
      <c r="E26" s="5" t="s">
        <v>141</v>
      </c>
      <c r="F26" s="4">
        <v>1943</v>
      </c>
      <c r="G26" s="5" t="s">
        <v>37</v>
      </c>
      <c r="H26" s="4">
        <v>780</v>
      </c>
      <c r="I26" s="4">
        <v>716</v>
      </c>
      <c r="J26" s="4">
        <v>630</v>
      </c>
      <c r="K26" s="2">
        <f>Tableau313[[#This Row],[300m]]+Tableau313[[#This Row],[Gren]]+Tableau313[[#This Row],[OL]]</f>
        <v>2126</v>
      </c>
      <c r="L26" s="5"/>
    </row>
    <row r="27" spans="1:12" hidden="1" x14ac:dyDescent="0.25">
      <c r="A27" s="18"/>
      <c r="B27" s="5" t="s">
        <v>43</v>
      </c>
      <c r="C27" s="1" t="s">
        <v>44</v>
      </c>
      <c r="D27" s="5" t="s">
        <v>19</v>
      </c>
      <c r="E27" s="5" t="s">
        <v>39</v>
      </c>
      <c r="F27" s="4">
        <v>1946</v>
      </c>
      <c r="G27" s="5" t="s">
        <v>37</v>
      </c>
      <c r="H27" s="4">
        <v>620</v>
      </c>
      <c r="I27" s="4">
        <v>693</v>
      </c>
      <c r="J27" s="4">
        <v>980</v>
      </c>
      <c r="K27" s="2">
        <f>Tableau313[[#This Row],[300m]]+Tableau313[[#This Row],[Gren]]+Tableau313[[#This Row],[OL]]</f>
        <v>2293</v>
      </c>
      <c r="L27" s="5"/>
    </row>
    <row r="28" spans="1:12" hidden="1" x14ac:dyDescent="0.25">
      <c r="A28" s="18"/>
      <c r="B28" s="5" t="s">
        <v>108</v>
      </c>
      <c r="C28" s="1" t="s">
        <v>107</v>
      </c>
      <c r="D28" s="5" t="s">
        <v>109</v>
      </c>
      <c r="E28" s="5" t="s">
        <v>102</v>
      </c>
      <c r="F28" s="4">
        <v>1951</v>
      </c>
      <c r="G28" s="5" t="s">
        <v>37</v>
      </c>
      <c r="K28" s="2">
        <f>Tableau313[[#This Row],[300m]]+Tableau313[[#This Row],[Gren]]+Tableau313[[#This Row],[OL]]</f>
        <v>0</v>
      </c>
      <c r="L28" s="5"/>
    </row>
    <row r="29" spans="1:12" hidden="1" x14ac:dyDescent="0.25">
      <c r="A29" s="18"/>
      <c r="B29" s="5" t="s">
        <v>77</v>
      </c>
      <c r="C29" s="1" t="s">
        <v>78</v>
      </c>
      <c r="D29" s="5" t="s">
        <v>79</v>
      </c>
      <c r="E29" s="5" t="s">
        <v>76</v>
      </c>
      <c r="F29" s="4">
        <v>1956</v>
      </c>
      <c r="G29" s="5" t="s">
        <v>37</v>
      </c>
      <c r="H29" s="4">
        <v>760</v>
      </c>
      <c r="I29" s="4">
        <v>635</v>
      </c>
      <c r="K29" s="2">
        <f>Tableau313[[#This Row],[300m]]+Tableau313[[#This Row],[Gren]]+Tableau313[[#This Row],[OL]]</f>
        <v>1395</v>
      </c>
      <c r="L29" s="5"/>
    </row>
    <row r="30" spans="1:12" hidden="1" x14ac:dyDescent="0.25">
      <c r="A30" s="18"/>
      <c r="B30" s="5" t="s">
        <v>40</v>
      </c>
      <c r="C30" s="1" t="s">
        <v>41</v>
      </c>
      <c r="D30" s="5" t="s">
        <v>42</v>
      </c>
      <c r="E30" s="5" t="s">
        <v>39</v>
      </c>
      <c r="F30" s="4">
        <v>1969</v>
      </c>
      <c r="G30" s="5" t="s">
        <v>37</v>
      </c>
      <c r="H30" s="4">
        <v>780</v>
      </c>
      <c r="I30" s="4">
        <v>580</v>
      </c>
      <c r="J30" s="4">
        <v>1350</v>
      </c>
      <c r="K30" s="2">
        <f>Tableau313[[#This Row],[300m]]+Tableau313[[#This Row],[Gren]]+Tableau313[[#This Row],[OL]]</f>
        <v>2710</v>
      </c>
      <c r="L30" s="5"/>
    </row>
    <row r="31" spans="1:12" hidden="1" x14ac:dyDescent="0.25">
      <c r="A31" s="18"/>
      <c r="B31" s="5" t="s">
        <v>20</v>
      </c>
      <c r="C31" s="1" t="s">
        <v>142</v>
      </c>
      <c r="D31" s="5" t="s">
        <v>143</v>
      </c>
      <c r="E31" s="5" t="s">
        <v>141</v>
      </c>
      <c r="F31" s="4">
        <v>1955</v>
      </c>
      <c r="G31" s="5" t="s">
        <v>37</v>
      </c>
      <c r="H31" s="4">
        <v>780</v>
      </c>
      <c r="I31" s="4">
        <v>669</v>
      </c>
      <c r="J31" s="4">
        <v>1010</v>
      </c>
      <c r="K31" s="2">
        <f>Tableau313[[#This Row],[300m]]+Tableau313[[#This Row],[Gren]]+Tableau313[[#This Row],[OL]]</f>
        <v>2459</v>
      </c>
      <c r="L31" s="5"/>
    </row>
    <row r="32" spans="1:12" x14ac:dyDescent="0.25">
      <c r="A32" s="16">
        <v>2</v>
      </c>
      <c r="B32" s="5" t="s">
        <v>66</v>
      </c>
      <c r="C32" s="1" t="s">
        <v>67</v>
      </c>
      <c r="D32" s="5" t="s">
        <v>68</v>
      </c>
      <c r="E32" s="5" t="s">
        <v>72</v>
      </c>
      <c r="F32" s="4">
        <v>1977</v>
      </c>
      <c r="G32" s="7" t="s">
        <v>38</v>
      </c>
      <c r="H32" s="4">
        <v>820</v>
      </c>
      <c r="I32" s="4">
        <v>714</v>
      </c>
      <c r="J32" s="4">
        <v>1250</v>
      </c>
      <c r="K32" s="2">
        <f>Tableau313[[#This Row],[300m]]+Tableau313[[#This Row],[Gren]]+Tableau313[[#This Row],[OL]]</f>
        <v>2784</v>
      </c>
      <c r="L32" s="5"/>
    </row>
    <row r="33" spans="1:12" hidden="1" x14ac:dyDescent="0.25">
      <c r="A33" s="18"/>
      <c r="B33" s="5" t="s">
        <v>50</v>
      </c>
      <c r="C33" s="1" t="s">
        <v>51</v>
      </c>
      <c r="D33" s="5" t="s">
        <v>52</v>
      </c>
      <c r="E33" s="5" t="s">
        <v>39</v>
      </c>
      <c r="F33" s="4">
        <v>1955</v>
      </c>
      <c r="G33" s="5" t="s">
        <v>37</v>
      </c>
      <c r="H33" s="4">
        <v>680</v>
      </c>
      <c r="I33" s="4">
        <v>759</v>
      </c>
      <c r="J33" s="4">
        <v>830</v>
      </c>
      <c r="K33" s="2">
        <f>Tableau313[[#This Row],[300m]]+Tableau313[[#This Row],[Gren]]+Tableau313[[#This Row],[OL]]</f>
        <v>2269</v>
      </c>
      <c r="L33" s="5"/>
    </row>
    <row r="34" spans="1:12" hidden="1" x14ac:dyDescent="0.25">
      <c r="A34" s="18"/>
      <c r="B34" s="5" t="s">
        <v>12</v>
      </c>
      <c r="C34" s="1" t="s">
        <v>51</v>
      </c>
      <c r="D34" s="5" t="s">
        <v>53</v>
      </c>
      <c r="E34" s="5" t="s">
        <v>39</v>
      </c>
      <c r="F34" s="4">
        <v>2005</v>
      </c>
      <c r="G34" s="7" t="s">
        <v>35</v>
      </c>
      <c r="H34" s="4">
        <v>500</v>
      </c>
      <c r="I34" s="4">
        <v>800</v>
      </c>
      <c r="J34" s="4">
        <v>890</v>
      </c>
      <c r="K34" s="2">
        <f>Tableau313[[#This Row],[300m]]+Tableau313[[#This Row],[Gren]]+Tableau313[[#This Row],[OL]]</f>
        <v>2190</v>
      </c>
      <c r="L34" s="5"/>
    </row>
    <row r="35" spans="1:12" hidden="1" x14ac:dyDescent="0.25">
      <c r="A35" s="18"/>
      <c r="B35" s="5" t="s">
        <v>132</v>
      </c>
      <c r="C35" s="1" t="s">
        <v>133</v>
      </c>
      <c r="D35" s="5" t="s">
        <v>134</v>
      </c>
      <c r="E35" s="5" t="s">
        <v>131</v>
      </c>
      <c r="F35" s="4">
        <v>1950</v>
      </c>
      <c r="G35" s="5" t="s">
        <v>37</v>
      </c>
      <c r="K35" s="2">
        <f>Tableau313[[#This Row],[300m]]+Tableau313[[#This Row],[Gren]]+Tableau313[[#This Row],[OL]]</f>
        <v>0</v>
      </c>
      <c r="L35" s="5"/>
    </row>
    <row r="36" spans="1:12" x14ac:dyDescent="0.25">
      <c r="A36" s="16">
        <v>3</v>
      </c>
      <c r="B36" s="5" t="s">
        <v>56</v>
      </c>
      <c r="C36" s="1" t="s">
        <v>60</v>
      </c>
      <c r="D36" s="5" t="s">
        <v>61</v>
      </c>
      <c r="E36" s="5" t="s">
        <v>39</v>
      </c>
      <c r="F36" s="4">
        <v>1975</v>
      </c>
      <c r="G36" s="7" t="s">
        <v>38</v>
      </c>
      <c r="H36" s="4">
        <v>660</v>
      </c>
      <c r="I36" s="4">
        <v>686</v>
      </c>
      <c r="J36" s="4">
        <v>1390</v>
      </c>
      <c r="K36" s="2">
        <f>Tableau313[[#This Row],[300m]]+Tableau313[[#This Row],[Gren]]+Tableau313[[#This Row],[OL]]</f>
        <v>2736</v>
      </c>
      <c r="L36" s="5"/>
    </row>
    <row r="37" spans="1:12" ht="15.75" hidden="1" thickBot="1" x14ac:dyDescent="0.3">
      <c r="A37" s="18"/>
      <c r="B37" s="12" t="s">
        <v>86</v>
      </c>
      <c r="C37" s="3" t="s">
        <v>85</v>
      </c>
      <c r="D37" s="13" t="s">
        <v>87</v>
      </c>
      <c r="E37" s="5" t="s">
        <v>72</v>
      </c>
      <c r="F37" s="4">
        <v>2007</v>
      </c>
      <c r="G37" s="5" t="s">
        <v>35</v>
      </c>
      <c r="H37" s="4">
        <v>560</v>
      </c>
      <c r="I37" s="4">
        <v>526</v>
      </c>
      <c r="J37" s="4">
        <v>680</v>
      </c>
      <c r="K37" s="2">
        <f>Tableau313[[#This Row],[300m]]+Tableau313[[#This Row],[Gren]]+Tableau313[[#This Row],[OL]]</f>
        <v>1766</v>
      </c>
      <c r="L37" s="5"/>
    </row>
    <row r="38" spans="1:12" ht="15.75" hidden="1" thickBot="1" x14ac:dyDescent="0.3">
      <c r="A38" s="18"/>
      <c r="B38" s="12"/>
      <c r="C38" s="3" t="s">
        <v>149</v>
      </c>
      <c r="D38" s="13" t="s">
        <v>150</v>
      </c>
      <c r="E38" s="5" t="s">
        <v>151</v>
      </c>
      <c r="F38" s="4">
        <v>2011</v>
      </c>
      <c r="G38" s="5" t="s">
        <v>158</v>
      </c>
      <c r="H38" s="4">
        <v>700</v>
      </c>
      <c r="I38" s="4">
        <v>698</v>
      </c>
      <c r="K38" s="4"/>
      <c r="L38" s="5"/>
    </row>
    <row r="39" spans="1:12" x14ac:dyDescent="0.25">
      <c r="A39" s="16">
        <v>4</v>
      </c>
      <c r="B39" s="5" t="s">
        <v>66</v>
      </c>
      <c r="C39" s="1" t="s">
        <v>85</v>
      </c>
      <c r="D39" s="5" t="s">
        <v>49</v>
      </c>
      <c r="E39" s="5" t="s">
        <v>72</v>
      </c>
      <c r="F39" s="4">
        <v>1980</v>
      </c>
      <c r="G39" s="5" t="s">
        <v>38</v>
      </c>
      <c r="H39" s="4">
        <v>760</v>
      </c>
      <c r="I39" s="4">
        <v>443</v>
      </c>
      <c r="J39" s="4">
        <v>1450</v>
      </c>
      <c r="K39" s="2">
        <f>Tableau313[[#This Row],[300m]]+Tableau313[[#This Row],[Gren]]+Tableau313[[#This Row],[OL]]</f>
        <v>2653</v>
      </c>
      <c r="L39" s="5"/>
    </row>
    <row r="40" spans="1:12" hidden="1" x14ac:dyDescent="0.25">
      <c r="A40" s="18"/>
      <c r="B40" s="14" t="s">
        <v>66</v>
      </c>
      <c r="C40" s="15" t="s">
        <v>110</v>
      </c>
      <c r="D40" s="14" t="s">
        <v>11</v>
      </c>
      <c r="F40" s="4">
        <v>1947</v>
      </c>
      <c r="G40" s="5" t="s">
        <v>37</v>
      </c>
      <c r="K40" s="2">
        <f>Tableau313[[#This Row],[300m]]+Tableau313[[#This Row],[Gren]]+Tableau313[[#This Row],[OL]]</f>
        <v>0</v>
      </c>
      <c r="L40" s="5"/>
    </row>
    <row r="41" spans="1:12" hidden="1" x14ac:dyDescent="0.25">
      <c r="A41" s="18"/>
      <c r="B41" s="5" t="s">
        <v>17</v>
      </c>
      <c r="C41" s="1" t="s">
        <v>119</v>
      </c>
      <c r="D41" s="5" t="s">
        <v>47</v>
      </c>
      <c r="E41" s="5" t="s">
        <v>102</v>
      </c>
      <c r="F41" s="4">
        <v>1941</v>
      </c>
      <c r="G41" s="5" t="s">
        <v>37</v>
      </c>
      <c r="K41" s="2">
        <f>Tableau313[[#This Row],[300m]]+Tableau313[[#This Row],[Gren]]+Tableau313[[#This Row],[OL]]</f>
        <v>0</v>
      </c>
      <c r="L41" s="5"/>
    </row>
    <row r="42" spans="1:12" x14ac:dyDescent="0.25">
      <c r="A42" s="16">
        <v>5</v>
      </c>
      <c r="B42" s="5" t="s">
        <v>69</v>
      </c>
      <c r="C42" s="1" t="s">
        <v>70</v>
      </c>
      <c r="D42" s="5" t="s">
        <v>71</v>
      </c>
      <c r="E42" s="5" t="s">
        <v>72</v>
      </c>
      <c r="F42" s="4">
        <v>1975</v>
      </c>
      <c r="G42" s="7" t="s">
        <v>38</v>
      </c>
      <c r="H42" s="4">
        <v>760</v>
      </c>
      <c r="I42" s="4">
        <v>532</v>
      </c>
      <c r="J42" s="4">
        <v>1200</v>
      </c>
      <c r="K42" s="2">
        <f>Tableau313[[#This Row],[300m]]+Tableau313[[#This Row],[Gren]]+Tableau313[[#This Row],[OL]]</f>
        <v>2492</v>
      </c>
      <c r="L42" s="5"/>
    </row>
    <row r="43" spans="1:12" hidden="1" x14ac:dyDescent="0.25">
      <c r="A43" s="18"/>
      <c r="B43" s="5" t="s">
        <v>20</v>
      </c>
      <c r="C43" s="1" t="s">
        <v>21</v>
      </c>
      <c r="D43" s="5" t="s">
        <v>22</v>
      </c>
      <c r="E43" s="5" t="s">
        <v>8</v>
      </c>
      <c r="F43" s="9">
        <v>2001</v>
      </c>
      <c r="G43" s="8" t="s">
        <v>36</v>
      </c>
      <c r="H43" s="4">
        <v>840</v>
      </c>
      <c r="I43" s="4">
        <v>666</v>
      </c>
      <c r="J43" s="4">
        <v>1500</v>
      </c>
      <c r="K43" s="2">
        <f>Tableau313[[#This Row],[300m]]+Tableau313[[#This Row],[Gren]]+Tableau313[[#This Row],[OL]]</f>
        <v>3006</v>
      </c>
      <c r="L43" s="5"/>
    </row>
    <row r="44" spans="1:12" hidden="1" x14ac:dyDescent="0.25">
      <c r="A44" s="18"/>
      <c r="B44" s="5" t="s">
        <v>103</v>
      </c>
      <c r="C44" s="1" t="s">
        <v>144</v>
      </c>
      <c r="D44" s="5" t="s">
        <v>145</v>
      </c>
      <c r="E44" s="5" t="s">
        <v>102</v>
      </c>
      <c r="F44" s="4">
        <v>1941</v>
      </c>
      <c r="G44" s="5" t="s">
        <v>37</v>
      </c>
      <c r="K44" s="2">
        <f>Tableau313[[#This Row],[300m]]+Tableau313[[#This Row],[Gren]]+Tableau313[[#This Row],[OL]]</f>
        <v>0</v>
      </c>
      <c r="L44" s="5"/>
    </row>
    <row r="45" spans="1:12" hidden="1" x14ac:dyDescent="0.25">
      <c r="A45" s="18"/>
      <c r="B45" s="5" t="s">
        <v>12</v>
      </c>
      <c r="C45" s="1" t="s">
        <v>13</v>
      </c>
      <c r="D45" s="5" t="s">
        <v>14</v>
      </c>
      <c r="E45" s="5" t="s">
        <v>8</v>
      </c>
      <c r="F45" s="9">
        <v>2005</v>
      </c>
      <c r="G45" s="8" t="s">
        <v>35</v>
      </c>
      <c r="H45" s="4">
        <v>800</v>
      </c>
      <c r="I45" s="4">
        <v>723</v>
      </c>
      <c r="J45" s="4">
        <v>1080</v>
      </c>
      <c r="K45" s="2">
        <f>Tableau313[[#This Row],[300m]]+Tableau313[[#This Row],[Gren]]+Tableau313[[#This Row],[OL]]</f>
        <v>2603</v>
      </c>
      <c r="L45" s="5"/>
    </row>
    <row r="46" spans="1:12" hidden="1" x14ac:dyDescent="0.25">
      <c r="A46" s="18"/>
      <c r="B46" s="5" t="s">
        <v>9</v>
      </c>
      <c r="C46" s="1" t="s">
        <v>97</v>
      </c>
      <c r="D46" s="5" t="s">
        <v>98</v>
      </c>
      <c r="F46" s="4">
        <v>1946</v>
      </c>
      <c r="G46" s="5" t="s">
        <v>37</v>
      </c>
      <c r="H46" s="4">
        <v>820</v>
      </c>
      <c r="K46" s="2">
        <f>Tableau313[[#This Row],[300m]]+Tableau313[[#This Row],[Gren]]+Tableau313[[#This Row],[OL]]</f>
        <v>820</v>
      </c>
      <c r="L46" s="5"/>
    </row>
    <row r="47" spans="1:12" hidden="1" x14ac:dyDescent="0.25">
      <c r="A47" s="18"/>
      <c r="B47" s="5" t="s">
        <v>12</v>
      </c>
      <c r="C47" s="1" t="s">
        <v>23</v>
      </c>
      <c r="D47" s="5" t="s">
        <v>24</v>
      </c>
      <c r="E47" s="5" t="s">
        <v>8</v>
      </c>
      <c r="F47" s="9">
        <v>2004</v>
      </c>
      <c r="G47" s="8" t="s">
        <v>35</v>
      </c>
      <c r="H47" s="4">
        <v>800</v>
      </c>
      <c r="I47" s="4">
        <v>663</v>
      </c>
      <c r="J47" s="4">
        <v>1500</v>
      </c>
      <c r="K47" s="2">
        <f>Tableau313[[#This Row],[300m]]+Tableau313[[#This Row],[Gren]]+Tableau313[[#This Row],[OL]]</f>
        <v>2963</v>
      </c>
      <c r="L47" s="5"/>
    </row>
    <row r="48" spans="1:12" hidden="1" x14ac:dyDescent="0.25">
      <c r="A48" s="18"/>
      <c r="B48" s="5" t="s">
        <v>12</v>
      </c>
      <c r="C48" s="1" t="s">
        <v>23</v>
      </c>
      <c r="D48" s="5" t="s">
        <v>25</v>
      </c>
      <c r="E48" s="5" t="s">
        <v>8</v>
      </c>
      <c r="F48" s="9">
        <v>2004</v>
      </c>
      <c r="G48" s="8" t="s">
        <v>35</v>
      </c>
      <c r="H48" s="4">
        <v>560</v>
      </c>
      <c r="I48" s="4">
        <v>867</v>
      </c>
      <c r="K48" s="2">
        <f>Tableau313[[#This Row],[300m]]+Tableau313[[#This Row],[Gren]]+Tableau313[[#This Row],[OL]]</f>
        <v>1427</v>
      </c>
      <c r="L48" s="5"/>
    </row>
    <row r="49" spans="1:12" hidden="1" x14ac:dyDescent="0.25">
      <c r="A49" s="18"/>
      <c r="B49" s="5" t="s">
        <v>20</v>
      </c>
      <c r="C49" s="1" t="s">
        <v>127</v>
      </c>
      <c r="D49" s="5" t="s">
        <v>128</v>
      </c>
      <c r="E49" s="5" t="s">
        <v>102</v>
      </c>
      <c r="F49" s="4">
        <v>1947</v>
      </c>
      <c r="G49" s="5" t="s">
        <v>37</v>
      </c>
      <c r="K49" s="2">
        <f>Tableau313[[#This Row],[300m]]+Tableau313[[#This Row],[Gren]]+Tableau313[[#This Row],[OL]]</f>
        <v>0</v>
      </c>
      <c r="L49" s="5"/>
    </row>
    <row r="50" spans="1:12" hidden="1" x14ac:dyDescent="0.25">
      <c r="A50" s="18"/>
      <c r="B50" s="5" t="s">
        <v>154</v>
      </c>
      <c r="C50" s="1" t="s">
        <v>155</v>
      </c>
      <c r="D50" s="5" t="s">
        <v>156</v>
      </c>
      <c r="F50" s="4">
        <v>2004</v>
      </c>
      <c r="G50" s="5" t="s">
        <v>35</v>
      </c>
      <c r="H50" s="5">
        <v>500</v>
      </c>
      <c r="I50" s="5">
        <v>625</v>
      </c>
      <c r="J50" s="5">
        <v>1080</v>
      </c>
      <c r="K50" s="2">
        <f>Tableau313[[#This Row],[300m]]+Tableau313[[#This Row],[Gren]]+Tableau313[[#This Row],[OL]]</f>
        <v>2205</v>
      </c>
      <c r="L50" s="5"/>
    </row>
    <row r="51" spans="1:12" x14ac:dyDescent="0.25">
      <c r="A51" s="16">
        <v>6</v>
      </c>
      <c r="B51" s="14"/>
      <c r="C51" s="15" t="s">
        <v>149</v>
      </c>
      <c r="D51" s="14" t="s">
        <v>160</v>
      </c>
      <c r="E51" s="5" t="s">
        <v>151</v>
      </c>
      <c r="F51" s="4">
        <v>1975</v>
      </c>
      <c r="G51" s="5" t="s">
        <v>38</v>
      </c>
      <c r="H51" s="4">
        <v>620</v>
      </c>
      <c r="I51" s="4">
        <v>802</v>
      </c>
      <c r="K51" s="6">
        <f>Tableau313[[#This Row],[300m]]+Tableau313[[#This Row],[Gren]]+Tableau313[[#This Row],[OL]]</f>
        <v>1422</v>
      </c>
      <c r="L51" s="5"/>
    </row>
    <row r="52" spans="1:12" hidden="1" x14ac:dyDescent="0.25">
      <c r="B52" s="5" t="s">
        <v>77</v>
      </c>
      <c r="C52" s="1" t="s">
        <v>54</v>
      </c>
      <c r="D52" s="5" t="s">
        <v>55</v>
      </c>
      <c r="E52" s="5" t="s">
        <v>39</v>
      </c>
      <c r="F52" s="4">
        <v>1971</v>
      </c>
      <c r="G52" s="5" t="s">
        <v>37</v>
      </c>
      <c r="H52" s="4">
        <v>740</v>
      </c>
      <c r="I52" s="4">
        <v>814</v>
      </c>
      <c r="J52" s="4">
        <v>860</v>
      </c>
      <c r="K52" s="2">
        <f>Tableau313[[#This Row],[300m]]+Tableau313[[#This Row],[Gren]]+Tableau313[[#This Row],[OL]]</f>
        <v>2414</v>
      </c>
      <c r="L52" s="5"/>
    </row>
    <row r="53" spans="1:12" hidden="1" x14ac:dyDescent="0.25">
      <c r="B53" s="5" t="s">
        <v>5</v>
      </c>
      <c r="C53" s="1" t="s">
        <v>15</v>
      </c>
      <c r="D53" s="5" t="s">
        <v>16</v>
      </c>
      <c r="E53" s="5" t="s">
        <v>8</v>
      </c>
      <c r="F53" s="9">
        <v>1973</v>
      </c>
      <c r="G53" s="5" t="s">
        <v>37</v>
      </c>
      <c r="H53" s="4">
        <v>620</v>
      </c>
      <c r="I53" s="4">
        <v>160</v>
      </c>
      <c r="J53" s="4">
        <v>1330</v>
      </c>
      <c r="K53" s="2">
        <f>Tableau313[[#This Row],[300m]]+Tableau313[[#This Row],[Gren]]+Tableau313[[#This Row],[OL]]</f>
        <v>2110</v>
      </c>
      <c r="L53" s="5"/>
    </row>
    <row r="54" spans="1:12" hidden="1" x14ac:dyDescent="0.25">
      <c r="B54" s="5" t="s">
        <v>12</v>
      </c>
      <c r="C54" s="1" t="s">
        <v>6</v>
      </c>
      <c r="D54" s="5" t="s">
        <v>26</v>
      </c>
      <c r="E54" s="5" t="s">
        <v>8</v>
      </c>
      <c r="F54" s="9">
        <v>2004</v>
      </c>
      <c r="G54" s="8" t="s">
        <v>35</v>
      </c>
      <c r="H54" s="4">
        <v>600</v>
      </c>
      <c r="I54" s="4">
        <v>767</v>
      </c>
      <c r="J54" s="4">
        <v>1080</v>
      </c>
      <c r="K54" s="2">
        <f>Tableau313[[#This Row],[300m]]+Tableau313[[#This Row],[Gren]]+Tableau313[[#This Row],[OL]]</f>
        <v>2447</v>
      </c>
      <c r="L54" s="5"/>
    </row>
    <row r="55" spans="1:12" hidden="1" x14ac:dyDescent="0.25">
      <c r="B55" s="5" t="s">
        <v>5</v>
      </c>
      <c r="C55" s="1" t="s">
        <v>6</v>
      </c>
      <c r="D55" s="5" t="s">
        <v>7</v>
      </c>
      <c r="E55" s="5" t="s">
        <v>8</v>
      </c>
      <c r="F55" s="9">
        <v>1964</v>
      </c>
      <c r="G55" s="5" t="s">
        <v>37</v>
      </c>
      <c r="H55" s="4">
        <v>660</v>
      </c>
      <c r="I55" s="4">
        <v>229</v>
      </c>
      <c r="J55" s="4">
        <v>1220</v>
      </c>
      <c r="K55" s="2">
        <f>Tableau313[[#This Row],[300m]]+Tableau313[[#This Row],[Gren]]+Tableau313[[#This Row],[OL]]</f>
        <v>2109</v>
      </c>
      <c r="L55" s="5"/>
    </row>
    <row r="56" spans="1:12" hidden="1" x14ac:dyDescent="0.25">
      <c r="B56" s="5" t="s">
        <v>86</v>
      </c>
      <c r="C56" s="1" t="s">
        <v>88</v>
      </c>
      <c r="D56" s="5" t="s">
        <v>89</v>
      </c>
      <c r="E56" s="5" t="s">
        <v>72</v>
      </c>
      <c r="F56" s="4">
        <v>2007</v>
      </c>
      <c r="G56" s="5" t="s">
        <v>35</v>
      </c>
      <c r="H56" s="4">
        <v>660</v>
      </c>
      <c r="I56" s="4">
        <v>393</v>
      </c>
      <c r="J56" s="4">
        <v>680</v>
      </c>
      <c r="K56" s="2">
        <f>Tableau313[[#This Row],[300m]]+Tableau313[[#This Row],[Gren]]+Tableau313[[#This Row],[OL]]</f>
        <v>1733</v>
      </c>
      <c r="L56" s="5"/>
    </row>
    <row r="57" spans="1:12" hidden="1" x14ac:dyDescent="0.25">
      <c r="B57" s="5" t="s">
        <v>105</v>
      </c>
      <c r="C57" s="1" t="s">
        <v>114</v>
      </c>
      <c r="D57" s="5" t="s">
        <v>47</v>
      </c>
      <c r="E57" s="5" t="s">
        <v>102</v>
      </c>
      <c r="F57" s="4">
        <v>1952</v>
      </c>
      <c r="G57" s="5" t="s">
        <v>37</v>
      </c>
      <c r="K57" s="2">
        <f>Tableau313[[#This Row],[300m]]+Tableau313[[#This Row],[Gren]]+Tableau313[[#This Row],[OL]]</f>
        <v>0</v>
      </c>
      <c r="L57" s="5"/>
    </row>
    <row r="58" spans="1:12" hidden="1" x14ac:dyDescent="0.25">
      <c r="B58" s="5" t="s">
        <v>9</v>
      </c>
      <c r="C58" s="1" t="s">
        <v>114</v>
      </c>
      <c r="D58" s="5" t="s">
        <v>115</v>
      </c>
      <c r="E58" s="5" t="s">
        <v>102</v>
      </c>
      <c r="F58" s="4">
        <v>1961</v>
      </c>
      <c r="G58" s="5" t="s">
        <v>37</v>
      </c>
      <c r="K58" s="2">
        <f>Tableau313[[#This Row],[300m]]+Tableau313[[#This Row],[Gren]]+Tableau313[[#This Row],[OL]]</f>
        <v>0</v>
      </c>
      <c r="L58" s="5"/>
    </row>
    <row r="59" spans="1:12" hidden="1" x14ac:dyDescent="0.25">
      <c r="B59" s="5" t="s">
        <v>105</v>
      </c>
      <c r="C59" s="1" t="s">
        <v>95</v>
      </c>
      <c r="D59" s="5" t="s">
        <v>96</v>
      </c>
      <c r="F59" s="4">
        <v>1957</v>
      </c>
      <c r="G59" s="5" t="s">
        <v>37</v>
      </c>
      <c r="H59" s="4">
        <v>660</v>
      </c>
      <c r="K59" s="2">
        <f>Tableau313[[#This Row],[300m]]+Tableau313[[#This Row],[Gren]]+Tableau313[[#This Row],[OL]]</f>
        <v>660</v>
      </c>
      <c r="L59" s="5"/>
    </row>
    <row r="60" spans="1:12" hidden="1" x14ac:dyDescent="0.25">
      <c r="B60" s="5" t="s">
        <v>103</v>
      </c>
      <c r="C60" s="1" t="s">
        <v>129</v>
      </c>
      <c r="D60" s="5" t="s">
        <v>130</v>
      </c>
      <c r="E60" s="5" t="s">
        <v>131</v>
      </c>
      <c r="F60" s="4">
        <v>1957</v>
      </c>
      <c r="G60" s="5" t="s">
        <v>37</v>
      </c>
      <c r="K60" s="2">
        <f>Tableau313[[#This Row],[300m]]+Tableau313[[#This Row],[Gren]]+Tableau313[[#This Row],[OL]]</f>
        <v>0</v>
      </c>
      <c r="L60" s="5"/>
    </row>
    <row r="61" spans="1:12" hidden="1" x14ac:dyDescent="0.25">
      <c r="B61" s="5" t="s">
        <v>9</v>
      </c>
      <c r="C61" s="1" t="s">
        <v>29</v>
      </c>
      <c r="D61" s="5" t="s">
        <v>30</v>
      </c>
      <c r="E61" s="5" t="s">
        <v>8</v>
      </c>
      <c r="F61" s="9">
        <v>1948</v>
      </c>
      <c r="G61" s="5" t="s">
        <v>37</v>
      </c>
      <c r="H61" s="4">
        <v>720</v>
      </c>
      <c r="K61" s="2">
        <f>Tableau313[[#This Row],[300m]]+Tableau313[[#This Row],[Gren]]+Tableau313[[#This Row],[OL]]</f>
        <v>720</v>
      </c>
      <c r="L61" s="5"/>
    </row>
    <row r="62" spans="1:12" hidden="1" x14ac:dyDescent="0.25">
      <c r="F62" s="4"/>
      <c r="H62" s="5"/>
      <c r="I62" s="5"/>
      <c r="J62" s="5"/>
      <c r="K62" s="2">
        <f>Tableau313[[#This Row],[300m]]+Tableau313[[#This Row],[Gren]]+Tableau313[[#This Row],[OL]]</f>
        <v>0</v>
      </c>
      <c r="L62" s="5"/>
    </row>
    <row r="63" spans="1:12" hidden="1" x14ac:dyDescent="0.25">
      <c r="F63" s="4"/>
      <c r="H63" s="5"/>
      <c r="I63" s="5"/>
      <c r="J63" s="5"/>
      <c r="K63" s="2">
        <f>Tableau313[[#This Row],[300m]]+Tableau313[[#This Row],[Gren]]+Tableau313[[#This Row],[OL]]</f>
        <v>0</v>
      </c>
      <c r="L63" s="5"/>
    </row>
    <row r="64" spans="1:12" hidden="1" x14ac:dyDescent="0.25">
      <c r="F64" s="4"/>
      <c r="H64" s="5"/>
      <c r="I64" s="5"/>
      <c r="J64" s="5"/>
      <c r="K64" s="2">
        <f>Tableau313[[#This Row],[300m]]+Tableau313[[#This Row],[Gren]]+Tableau313[[#This Row],[OL]]</f>
        <v>0</v>
      </c>
      <c r="L64" s="5"/>
    </row>
    <row r="65" spans="6:12" hidden="1" x14ac:dyDescent="0.25">
      <c r="F65" s="4"/>
      <c r="H65" s="5"/>
      <c r="I65" s="5"/>
      <c r="J65" s="5"/>
      <c r="K65" s="2">
        <f>Tableau313[[#This Row],[300m]]+Tableau313[[#This Row],[Gren]]+Tableau313[[#This Row],[OL]]</f>
        <v>0</v>
      </c>
      <c r="L65" s="5"/>
    </row>
    <row r="66" spans="6:12" hidden="1" x14ac:dyDescent="0.25">
      <c r="F66" s="4"/>
      <c r="H66" s="5"/>
      <c r="I66" s="5"/>
      <c r="J66" s="5"/>
      <c r="K66" s="2">
        <f>Tableau313[[#This Row],[300m]]+Tableau313[[#This Row],[Gren]]+Tableau313[[#This Row],[OL]]</f>
        <v>0</v>
      </c>
      <c r="L66" s="5"/>
    </row>
    <row r="67" spans="6:12" hidden="1" x14ac:dyDescent="0.25">
      <c r="F67" s="4"/>
      <c r="H67" s="5"/>
      <c r="I67" s="5"/>
      <c r="J67" s="5"/>
      <c r="K67" s="2">
        <f>Tableau313[[#This Row],[300m]]+Tableau313[[#This Row],[Gren]]+Tableau313[[#This Row],[OL]]</f>
        <v>0</v>
      </c>
      <c r="L67" s="5"/>
    </row>
    <row r="68" spans="6:12" hidden="1" x14ac:dyDescent="0.25">
      <c r="F68" s="4"/>
      <c r="H68" s="5"/>
      <c r="I68" s="5"/>
      <c r="J68" s="5"/>
      <c r="K68" s="2">
        <f>Tableau313[[#This Row],[300m]]+Tableau313[[#This Row],[Gren]]+Tableau313[[#This Row],[OL]]</f>
        <v>0</v>
      </c>
      <c r="L68" s="5"/>
    </row>
    <row r="69" spans="6:12" hidden="1" x14ac:dyDescent="0.25">
      <c r="F69" s="4"/>
      <c r="H69" s="5"/>
      <c r="I69" s="5"/>
      <c r="J69" s="5"/>
      <c r="K69" s="2">
        <f>Tableau313[[#This Row],[300m]]+Tableau313[[#This Row],[Gren]]+Tableau313[[#This Row],[OL]]</f>
        <v>0</v>
      </c>
      <c r="L69" s="5"/>
    </row>
    <row r="70" spans="6:12" hidden="1" x14ac:dyDescent="0.25">
      <c r="F70" s="4"/>
      <c r="H70" s="5"/>
      <c r="I70" s="5"/>
      <c r="J70" s="5"/>
      <c r="K70" s="2">
        <f>Tableau313[[#This Row],[300m]]+Tableau313[[#This Row],[Gren]]+Tableau313[[#This Row],[OL]]</f>
        <v>0</v>
      </c>
      <c r="L70" s="5"/>
    </row>
    <row r="71" spans="6:12" hidden="1" x14ac:dyDescent="0.25">
      <c r="F71" s="4"/>
      <c r="H71" s="5"/>
      <c r="I71" s="5"/>
      <c r="J71" s="5"/>
      <c r="K71" s="2">
        <f>Tableau313[[#This Row],[300m]]+Tableau313[[#This Row],[Gren]]+Tableau313[[#This Row],[OL]]</f>
        <v>0</v>
      </c>
      <c r="L71" s="5"/>
    </row>
    <row r="72" spans="6:12" hidden="1" x14ac:dyDescent="0.25">
      <c r="F72" s="4"/>
      <c r="H72" s="5"/>
      <c r="I72" s="5"/>
      <c r="J72" s="5"/>
      <c r="K72" s="2">
        <f>Tableau313[[#This Row],[300m]]+Tableau313[[#This Row],[Gren]]+Tableau313[[#This Row],[OL]]</f>
        <v>0</v>
      </c>
      <c r="L72" s="5"/>
    </row>
    <row r="73" spans="6:12" hidden="1" x14ac:dyDescent="0.25">
      <c r="F73" s="4"/>
      <c r="H73" s="5"/>
      <c r="I73" s="5"/>
      <c r="J73" s="5"/>
      <c r="K73" s="2">
        <f>Tableau313[[#This Row],[300m]]+Tableau313[[#This Row],[Gren]]+Tableau313[[#This Row],[OL]]</f>
        <v>0</v>
      </c>
      <c r="L73" s="5"/>
    </row>
    <row r="74" spans="6:12" hidden="1" x14ac:dyDescent="0.25">
      <c r="F74" s="4"/>
      <c r="H74" s="5"/>
      <c r="I74" s="5"/>
      <c r="J74" s="5"/>
      <c r="K74" s="2">
        <f>Tableau313[[#This Row],[300m]]+Tableau313[[#This Row],[Gren]]+Tableau313[[#This Row],[OL]]</f>
        <v>0</v>
      </c>
      <c r="L74" s="5"/>
    </row>
    <row r="75" spans="6:12" hidden="1" x14ac:dyDescent="0.25">
      <c r="F75" s="4"/>
      <c r="H75" s="5"/>
      <c r="I75" s="5"/>
      <c r="J75" s="5"/>
      <c r="K75" s="2">
        <f>Tableau313[[#This Row],[300m]]+Tableau313[[#This Row],[Gren]]+Tableau313[[#This Row],[OL]]</f>
        <v>0</v>
      </c>
      <c r="L75" s="5"/>
    </row>
    <row r="76" spans="6:12" hidden="1" x14ac:dyDescent="0.25">
      <c r="F76" s="4"/>
      <c r="H76" s="5"/>
      <c r="I76" s="5"/>
      <c r="J76" s="5"/>
      <c r="K76" s="2">
        <f>Tableau313[[#This Row],[300m]]+Tableau313[[#This Row],[Gren]]+Tableau313[[#This Row],[OL]]</f>
        <v>0</v>
      </c>
      <c r="L76" s="5"/>
    </row>
    <row r="77" spans="6:12" hidden="1" x14ac:dyDescent="0.25">
      <c r="F77" s="4"/>
      <c r="H77" s="5"/>
      <c r="I77" s="5"/>
      <c r="J77" s="5"/>
      <c r="K77" s="2">
        <f>Tableau313[[#This Row],[300m]]+Tableau313[[#This Row],[Gren]]+Tableau313[[#This Row],[OL]]</f>
        <v>0</v>
      </c>
      <c r="L77" s="5"/>
    </row>
    <row r="78" spans="6:12" hidden="1" x14ac:dyDescent="0.25">
      <c r="F78" s="4"/>
      <c r="H78" s="5"/>
      <c r="I78" s="5"/>
      <c r="J78" s="5"/>
      <c r="K78" s="2">
        <f>Tableau313[[#This Row],[300m]]+Tableau313[[#This Row],[Gren]]+Tableau313[[#This Row],[OL]]</f>
        <v>0</v>
      </c>
      <c r="L78" s="5"/>
    </row>
    <row r="79" spans="6:12" hidden="1" x14ac:dyDescent="0.25">
      <c r="F79" s="4"/>
      <c r="H79" s="5"/>
      <c r="I79" s="5"/>
      <c r="J79" s="5"/>
      <c r="K79" s="2">
        <f>Tableau313[[#This Row],[300m]]+Tableau313[[#This Row],[Gren]]+Tableau313[[#This Row],[OL]]</f>
        <v>0</v>
      </c>
      <c r="L79" s="5"/>
    </row>
    <row r="80" spans="6:12" hidden="1" x14ac:dyDescent="0.25">
      <c r="F80" s="4"/>
      <c r="H80" s="5"/>
      <c r="I80" s="5"/>
      <c r="J80" s="5"/>
      <c r="K80" s="2">
        <f>Tableau313[[#This Row],[300m]]+Tableau313[[#This Row],[Gren]]+Tableau313[[#This Row],[OL]]</f>
        <v>0</v>
      </c>
      <c r="L80" s="5"/>
    </row>
    <row r="81" spans="6:12" hidden="1" x14ac:dyDescent="0.25">
      <c r="F81" s="4"/>
      <c r="H81" s="5"/>
      <c r="I81" s="5"/>
      <c r="J81" s="5"/>
      <c r="K81" s="2">
        <f>Tableau313[[#This Row],[300m]]+Tableau313[[#This Row],[Gren]]+Tableau313[[#This Row],[OL]]</f>
        <v>0</v>
      </c>
      <c r="L81" s="5"/>
    </row>
    <row r="82" spans="6:12" hidden="1" x14ac:dyDescent="0.25">
      <c r="F82" s="4"/>
      <c r="H82" s="5"/>
      <c r="I82" s="5"/>
      <c r="J82" s="5"/>
      <c r="K82" s="2">
        <f>Tableau313[[#This Row],[300m]]+Tableau313[[#This Row],[Gren]]+Tableau313[[#This Row],[OL]]</f>
        <v>0</v>
      </c>
      <c r="L82" s="5"/>
    </row>
  </sheetData>
  <mergeCells count="1">
    <mergeCell ref="A1:K2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322ED-FC50-4296-B105-AF92338B7C1A}">
  <dimension ref="A1:L49"/>
  <sheetViews>
    <sheetView zoomScale="115" zoomScaleNormal="115" workbookViewId="0">
      <selection activeCell="A3" sqref="A3"/>
    </sheetView>
  </sheetViews>
  <sheetFormatPr baseColWidth="10" defaultColWidth="11.5703125" defaultRowHeight="15" x14ac:dyDescent="0.25"/>
  <cols>
    <col min="1" max="1" width="5" style="5" bestFit="1" customWidth="1"/>
    <col min="2" max="2" width="10.5703125" style="5" bestFit="1" customWidth="1"/>
    <col min="3" max="3" width="18.5703125" style="1" bestFit="1" customWidth="1"/>
    <col min="4" max="4" width="15" style="5" bestFit="1" customWidth="1"/>
    <col min="5" max="5" width="16.85546875" style="5" bestFit="1" customWidth="1"/>
    <col min="6" max="6" width="8.140625" style="5" customWidth="1"/>
    <col min="7" max="7" width="10.28515625" style="5" customWidth="1"/>
    <col min="8" max="8" width="10.85546875" style="4" customWidth="1"/>
    <col min="9" max="9" width="9.5703125" style="4" customWidth="1"/>
    <col min="10" max="10" width="8.7109375" style="4" customWidth="1"/>
    <col min="11" max="11" width="14" style="2" bestFit="1" customWidth="1"/>
    <col min="12" max="12" width="11.42578125" customWidth="1"/>
    <col min="13" max="16384" width="11.5703125" style="5"/>
  </cols>
  <sheetData>
    <row r="1" spans="1:12" ht="15" customHeight="1" x14ac:dyDescent="0.25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2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5"/>
    </row>
    <row r="3" spans="1:12" x14ac:dyDescent="0.25">
      <c r="A3" s="16" t="s">
        <v>159</v>
      </c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  <c r="G3" s="1" t="s">
        <v>34</v>
      </c>
      <c r="H3" s="2" t="s">
        <v>99</v>
      </c>
      <c r="I3" s="2" t="s">
        <v>100</v>
      </c>
      <c r="J3" s="2" t="s">
        <v>63</v>
      </c>
      <c r="K3" s="2" t="s">
        <v>64</v>
      </c>
      <c r="L3" s="5"/>
    </row>
    <row r="4" spans="1:12" x14ac:dyDescent="0.25">
      <c r="A4" s="16">
        <v>1</v>
      </c>
      <c r="B4" s="5" t="s">
        <v>20</v>
      </c>
      <c r="C4" s="1" t="s">
        <v>136</v>
      </c>
      <c r="D4" s="5" t="s">
        <v>137</v>
      </c>
      <c r="E4" s="5" t="s">
        <v>138</v>
      </c>
      <c r="F4" s="4">
        <v>1962</v>
      </c>
      <c r="G4" s="5" t="s">
        <v>37</v>
      </c>
      <c r="H4" s="4">
        <v>840</v>
      </c>
      <c r="I4" s="4">
        <v>797</v>
      </c>
      <c r="J4" s="4">
        <v>1500</v>
      </c>
      <c r="K4" s="2">
        <f>Tableau310[[#This Row],[300m]]+Tableau310[[#This Row],[Gren]]+Tableau310[[#This Row],[OL]]</f>
        <v>3137</v>
      </c>
      <c r="L4" s="5"/>
    </row>
    <row r="5" spans="1:12" x14ac:dyDescent="0.25">
      <c r="A5" s="16">
        <v>2</v>
      </c>
      <c r="B5" s="5" t="s">
        <v>9</v>
      </c>
      <c r="C5" s="1" t="s">
        <v>10</v>
      </c>
      <c r="D5" s="5" t="s">
        <v>11</v>
      </c>
      <c r="E5" s="5" t="s">
        <v>8</v>
      </c>
      <c r="F5" s="9">
        <v>1960</v>
      </c>
      <c r="G5" s="5" t="s">
        <v>37</v>
      </c>
      <c r="H5" s="4">
        <v>860</v>
      </c>
      <c r="I5" s="4">
        <v>837</v>
      </c>
      <c r="J5" s="4">
        <v>1260</v>
      </c>
      <c r="K5" s="2">
        <f>Tableau310[[#This Row],[300m]]+Tableau310[[#This Row],[Gren]]+Tableau310[[#This Row],[OL]]</f>
        <v>2957</v>
      </c>
      <c r="L5" s="5"/>
    </row>
    <row r="6" spans="1:12" x14ac:dyDescent="0.25">
      <c r="A6" s="16">
        <v>3</v>
      </c>
      <c r="B6" s="5" t="s">
        <v>40</v>
      </c>
      <c r="C6" s="1" t="s">
        <v>41</v>
      </c>
      <c r="D6" s="5" t="s">
        <v>42</v>
      </c>
      <c r="E6" s="5" t="s">
        <v>39</v>
      </c>
      <c r="F6" s="4">
        <v>1969</v>
      </c>
      <c r="G6" s="5" t="s">
        <v>37</v>
      </c>
      <c r="H6" s="4">
        <v>780</v>
      </c>
      <c r="I6" s="4">
        <v>580</v>
      </c>
      <c r="J6" s="4">
        <v>1350</v>
      </c>
      <c r="K6" s="2">
        <f>Tableau310[[#This Row],[300m]]+Tableau310[[#This Row],[Gren]]+Tableau310[[#This Row],[OL]]</f>
        <v>2710</v>
      </c>
      <c r="L6" s="5"/>
    </row>
    <row r="7" spans="1:12" hidden="1" x14ac:dyDescent="0.25">
      <c r="A7" s="18"/>
      <c r="B7" s="5" t="s">
        <v>73</v>
      </c>
      <c r="C7" s="1" t="s">
        <v>75</v>
      </c>
      <c r="D7" s="5" t="s">
        <v>74</v>
      </c>
      <c r="E7" s="5" t="s">
        <v>76</v>
      </c>
      <c r="F7" s="4">
        <v>1987</v>
      </c>
      <c r="G7" s="5" t="s">
        <v>62</v>
      </c>
      <c r="H7" s="4">
        <v>820</v>
      </c>
      <c r="I7" s="4">
        <v>518</v>
      </c>
      <c r="J7" s="4">
        <v>1080</v>
      </c>
      <c r="K7" s="2">
        <f>Tableau310[[#This Row],[300m]]+Tableau310[[#This Row],[Gren]]+Tableau310[[#This Row],[OL]]</f>
        <v>2418</v>
      </c>
      <c r="L7" s="5"/>
    </row>
    <row r="8" spans="1:12" x14ac:dyDescent="0.25">
      <c r="A8" s="16">
        <v>4</v>
      </c>
      <c r="B8" s="5" t="s">
        <v>20</v>
      </c>
      <c r="C8" s="1" t="s">
        <v>142</v>
      </c>
      <c r="D8" s="5" t="s">
        <v>143</v>
      </c>
      <c r="E8" s="5" t="s">
        <v>141</v>
      </c>
      <c r="F8" s="4">
        <v>1955</v>
      </c>
      <c r="G8" s="5" t="s">
        <v>37</v>
      </c>
      <c r="H8" s="4">
        <v>780</v>
      </c>
      <c r="I8" s="4">
        <v>669</v>
      </c>
      <c r="J8" s="4">
        <v>1010</v>
      </c>
      <c r="K8" s="2">
        <f>Tableau310[[#This Row],[300m]]+Tableau310[[#This Row],[Gren]]+Tableau310[[#This Row],[OL]]</f>
        <v>2459</v>
      </c>
      <c r="L8" s="5"/>
    </row>
    <row r="9" spans="1:12" x14ac:dyDescent="0.25">
      <c r="A9" s="16">
        <v>5</v>
      </c>
      <c r="B9" s="5" t="s">
        <v>77</v>
      </c>
      <c r="C9" s="1" t="s">
        <v>54</v>
      </c>
      <c r="D9" s="5" t="s">
        <v>55</v>
      </c>
      <c r="E9" s="5" t="s">
        <v>39</v>
      </c>
      <c r="F9" s="4">
        <v>1971</v>
      </c>
      <c r="G9" s="5" t="s">
        <v>37</v>
      </c>
      <c r="H9" s="4">
        <v>740</v>
      </c>
      <c r="I9" s="4">
        <v>814</v>
      </c>
      <c r="J9" s="4">
        <v>860</v>
      </c>
      <c r="K9" s="2">
        <f>Tableau310[[#This Row],[300m]]+Tableau310[[#This Row],[Gren]]+Tableau310[[#This Row],[OL]]</f>
        <v>2414</v>
      </c>
      <c r="L9" s="5"/>
    </row>
    <row r="10" spans="1:12" hidden="1" x14ac:dyDescent="0.25">
      <c r="A10" s="18"/>
      <c r="B10" s="5" t="s">
        <v>66</v>
      </c>
      <c r="C10" s="1" t="s">
        <v>67</v>
      </c>
      <c r="D10" s="5" t="s">
        <v>68</v>
      </c>
      <c r="E10" s="5" t="s">
        <v>72</v>
      </c>
      <c r="F10" s="4">
        <v>1977</v>
      </c>
      <c r="G10" s="7" t="s">
        <v>38</v>
      </c>
      <c r="H10" s="4">
        <v>820</v>
      </c>
      <c r="I10" s="4">
        <v>714</v>
      </c>
      <c r="J10" s="4">
        <v>1250</v>
      </c>
      <c r="K10" s="2">
        <f>Tableau310[[#This Row],[300m]]+Tableau310[[#This Row],[Gren]]+Tableau310[[#This Row],[OL]]</f>
        <v>2784</v>
      </c>
      <c r="L10" s="5"/>
    </row>
    <row r="11" spans="1:12" hidden="1" x14ac:dyDescent="0.25">
      <c r="A11" s="18"/>
      <c r="B11" s="5" t="s">
        <v>82</v>
      </c>
      <c r="C11" s="1" t="s">
        <v>83</v>
      </c>
      <c r="D11" s="5" t="s">
        <v>84</v>
      </c>
      <c r="E11" s="5" t="s">
        <v>8</v>
      </c>
      <c r="F11" s="4">
        <v>2000</v>
      </c>
      <c r="G11" s="8" t="s">
        <v>36</v>
      </c>
      <c r="H11" s="4">
        <v>0</v>
      </c>
      <c r="I11" s="4">
        <v>331</v>
      </c>
      <c r="J11" s="4">
        <v>320</v>
      </c>
      <c r="K11" s="2">
        <f>Tableau310[[#This Row],[300m]]+Tableau310[[#This Row],[Gren]]+Tableau310[[#This Row],[OL]]</f>
        <v>651</v>
      </c>
      <c r="L11" s="5"/>
    </row>
    <row r="12" spans="1:12" x14ac:dyDescent="0.25">
      <c r="A12" s="16">
        <v>6</v>
      </c>
      <c r="B12" s="5" t="s">
        <v>43</v>
      </c>
      <c r="C12" s="1" t="s">
        <v>44</v>
      </c>
      <c r="D12" s="5" t="s">
        <v>19</v>
      </c>
      <c r="E12" s="5" t="s">
        <v>39</v>
      </c>
      <c r="F12" s="4">
        <v>1946</v>
      </c>
      <c r="G12" s="5" t="s">
        <v>37</v>
      </c>
      <c r="H12" s="4">
        <v>620</v>
      </c>
      <c r="I12" s="4">
        <v>693</v>
      </c>
      <c r="J12" s="4">
        <v>980</v>
      </c>
      <c r="K12" s="2">
        <f>Tableau310[[#This Row],[300m]]+Tableau310[[#This Row],[Gren]]+Tableau310[[#This Row],[OL]]</f>
        <v>2293</v>
      </c>
      <c r="L12" s="5"/>
    </row>
    <row r="13" spans="1:12" hidden="1" x14ac:dyDescent="0.25">
      <c r="A13" s="18"/>
      <c r="B13" s="5" t="s">
        <v>57</v>
      </c>
      <c r="C13" s="1" t="s">
        <v>58</v>
      </c>
      <c r="D13" s="5" t="s">
        <v>59</v>
      </c>
      <c r="E13" s="5" t="s">
        <v>39</v>
      </c>
      <c r="F13" s="4">
        <v>1992</v>
      </c>
      <c r="G13" s="7" t="s">
        <v>62</v>
      </c>
      <c r="H13" s="4">
        <v>660</v>
      </c>
      <c r="I13" s="4">
        <v>717</v>
      </c>
      <c r="J13" s="4">
        <v>1430</v>
      </c>
      <c r="K13" s="2">
        <f>Tableau310[[#This Row],[300m]]+Tableau310[[#This Row],[Gren]]+Tableau310[[#This Row],[OL]]</f>
        <v>2807</v>
      </c>
      <c r="L13" s="5"/>
    </row>
    <row r="14" spans="1:12" x14ac:dyDescent="0.25">
      <c r="A14" s="16">
        <v>7</v>
      </c>
      <c r="B14" s="5" t="s">
        <v>50</v>
      </c>
      <c r="C14" s="1" t="s">
        <v>51</v>
      </c>
      <c r="D14" s="5" t="s">
        <v>52</v>
      </c>
      <c r="E14" s="5" t="s">
        <v>39</v>
      </c>
      <c r="F14" s="4">
        <v>1955</v>
      </c>
      <c r="G14" s="5" t="s">
        <v>37</v>
      </c>
      <c r="H14" s="4">
        <v>680</v>
      </c>
      <c r="I14" s="4">
        <v>759</v>
      </c>
      <c r="J14" s="4">
        <v>830</v>
      </c>
      <c r="K14" s="2">
        <f>Tableau310[[#This Row],[300m]]+Tableau310[[#This Row],[Gren]]+Tableau310[[#This Row],[OL]]</f>
        <v>2269</v>
      </c>
      <c r="L14" s="5"/>
    </row>
    <row r="15" spans="1:12" x14ac:dyDescent="0.25">
      <c r="A15" s="16">
        <v>8</v>
      </c>
      <c r="B15" s="5" t="s">
        <v>40</v>
      </c>
      <c r="C15" s="1" t="s">
        <v>48</v>
      </c>
      <c r="D15" s="5" t="s">
        <v>49</v>
      </c>
      <c r="E15" s="5" t="s">
        <v>39</v>
      </c>
      <c r="F15" s="4">
        <v>1958</v>
      </c>
      <c r="G15" s="5" t="s">
        <v>37</v>
      </c>
      <c r="H15" s="4">
        <v>700</v>
      </c>
      <c r="I15" s="4">
        <v>520</v>
      </c>
      <c r="J15" s="4">
        <v>980</v>
      </c>
      <c r="K15" s="2">
        <f>Tableau310[[#This Row],[300m]]+Tableau310[[#This Row],[Gren]]+Tableau310[[#This Row],[OL]]</f>
        <v>2200</v>
      </c>
      <c r="L15" s="5"/>
    </row>
    <row r="16" spans="1:12" x14ac:dyDescent="0.25">
      <c r="A16" s="16">
        <v>9</v>
      </c>
      <c r="B16" s="5" t="s">
        <v>66</v>
      </c>
      <c r="C16" s="1" t="s">
        <v>139</v>
      </c>
      <c r="D16" s="5" t="s">
        <v>140</v>
      </c>
      <c r="E16" s="5" t="s">
        <v>141</v>
      </c>
      <c r="F16" s="4">
        <v>1943</v>
      </c>
      <c r="G16" s="5" t="s">
        <v>37</v>
      </c>
      <c r="H16" s="4">
        <v>780</v>
      </c>
      <c r="I16" s="4">
        <v>716</v>
      </c>
      <c r="J16" s="4">
        <v>630</v>
      </c>
      <c r="K16" s="2">
        <f>Tableau310[[#This Row],[300m]]+Tableau310[[#This Row],[Gren]]+Tableau310[[#This Row],[OL]]</f>
        <v>2126</v>
      </c>
      <c r="L16" s="5"/>
    </row>
    <row r="17" spans="1:12" x14ac:dyDescent="0.25">
      <c r="A17" s="16">
        <v>10</v>
      </c>
      <c r="B17" s="5" t="s">
        <v>5</v>
      </c>
      <c r="C17" s="1" t="s">
        <v>15</v>
      </c>
      <c r="D17" s="5" t="s">
        <v>16</v>
      </c>
      <c r="E17" s="5" t="s">
        <v>8</v>
      </c>
      <c r="F17" s="9">
        <v>1973</v>
      </c>
      <c r="G17" s="5" t="s">
        <v>37</v>
      </c>
      <c r="H17" s="4">
        <v>620</v>
      </c>
      <c r="I17" s="4">
        <v>160</v>
      </c>
      <c r="J17" s="4">
        <v>1330</v>
      </c>
      <c r="K17" s="2">
        <f>Tableau310[[#This Row],[300m]]+Tableau310[[#This Row],[Gren]]+Tableau310[[#This Row],[OL]]</f>
        <v>2110</v>
      </c>
      <c r="L17" s="5"/>
    </row>
    <row r="18" spans="1:12" x14ac:dyDescent="0.25">
      <c r="A18" s="16">
        <v>11</v>
      </c>
      <c r="B18" s="5" t="s">
        <v>5</v>
      </c>
      <c r="C18" s="1" t="s">
        <v>6</v>
      </c>
      <c r="D18" s="5" t="s">
        <v>7</v>
      </c>
      <c r="E18" s="5" t="s">
        <v>8</v>
      </c>
      <c r="F18" s="9">
        <v>1964</v>
      </c>
      <c r="G18" s="5" t="s">
        <v>37</v>
      </c>
      <c r="H18" s="4">
        <v>660</v>
      </c>
      <c r="I18" s="4">
        <v>229</v>
      </c>
      <c r="J18" s="4">
        <v>1220</v>
      </c>
      <c r="K18" s="2">
        <f>Tableau310[[#This Row],[300m]]+Tableau310[[#This Row],[Gren]]+Tableau310[[#This Row],[OL]]</f>
        <v>2109</v>
      </c>
      <c r="L18" s="5"/>
    </row>
    <row r="19" spans="1:12" x14ac:dyDescent="0.25">
      <c r="A19" s="16">
        <v>12</v>
      </c>
      <c r="B19" s="5" t="s">
        <v>45</v>
      </c>
      <c r="C19" s="1" t="s">
        <v>46</v>
      </c>
      <c r="D19" s="5" t="s">
        <v>47</v>
      </c>
      <c r="E19" s="5" t="s">
        <v>39</v>
      </c>
      <c r="F19" s="4">
        <v>1951</v>
      </c>
      <c r="G19" s="5" t="s">
        <v>37</v>
      </c>
      <c r="H19" s="4">
        <v>760</v>
      </c>
      <c r="I19" s="4">
        <v>710</v>
      </c>
      <c r="J19" s="4">
        <v>550</v>
      </c>
      <c r="K19" s="2">
        <f>Tableau310[[#This Row],[300m]]+Tableau310[[#This Row],[Gren]]+Tableau310[[#This Row],[OL]]</f>
        <v>2020</v>
      </c>
      <c r="L19" s="5"/>
    </row>
    <row r="20" spans="1:12" x14ac:dyDescent="0.25">
      <c r="A20" s="16">
        <v>13</v>
      </c>
      <c r="B20" s="5" t="s">
        <v>77</v>
      </c>
      <c r="C20" s="1" t="s">
        <v>78</v>
      </c>
      <c r="D20" s="5" t="s">
        <v>79</v>
      </c>
      <c r="E20" s="5" t="s">
        <v>76</v>
      </c>
      <c r="F20" s="4">
        <v>1956</v>
      </c>
      <c r="G20" s="5" t="s">
        <v>37</v>
      </c>
      <c r="H20" s="4">
        <v>760</v>
      </c>
      <c r="I20" s="4">
        <v>635</v>
      </c>
      <c r="K20" s="2">
        <f>Tableau310[[#This Row],[300m]]+Tableau310[[#This Row],[Gren]]+Tableau310[[#This Row],[OL]]</f>
        <v>1395</v>
      </c>
      <c r="L20" s="5"/>
    </row>
    <row r="21" spans="1:12" x14ac:dyDescent="0.25">
      <c r="A21" s="16">
        <v>14</v>
      </c>
      <c r="B21" s="5" t="s">
        <v>9</v>
      </c>
      <c r="C21" s="1" t="s">
        <v>27</v>
      </c>
      <c r="D21" s="5" t="s">
        <v>28</v>
      </c>
      <c r="E21" s="5" t="s">
        <v>8</v>
      </c>
      <c r="F21" s="9">
        <v>1948</v>
      </c>
      <c r="G21" s="5" t="s">
        <v>37</v>
      </c>
      <c r="H21" s="4">
        <v>580</v>
      </c>
      <c r="I21" s="4">
        <v>530</v>
      </c>
      <c r="K21" s="2">
        <f>Tableau310[[#This Row],[300m]]+Tableau310[[#This Row],[Gren]]+Tableau310[[#This Row],[OL]]</f>
        <v>1110</v>
      </c>
      <c r="L21" s="5"/>
    </row>
    <row r="22" spans="1:12" hidden="1" x14ac:dyDescent="0.25">
      <c r="A22" s="18"/>
      <c r="B22" s="5" t="s">
        <v>5</v>
      </c>
      <c r="C22" s="1" t="s">
        <v>31</v>
      </c>
      <c r="D22" s="5" t="s">
        <v>32</v>
      </c>
      <c r="E22" s="5" t="s">
        <v>33</v>
      </c>
      <c r="F22" s="9">
        <v>1996</v>
      </c>
      <c r="G22" s="8" t="s">
        <v>36</v>
      </c>
      <c r="K22" s="2">
        <f>Tableau310[[#This Row],[300m]]+Tableau310[[#This Row],[Gren]]+Tableau310[[#This Row],[OL]]</f>
        <v>0</v>
      </c>
      <c r="L22" s="5"/>
    </row>
    <row r="23" spans="1:12" x14ac:dyDescent="0.25">
      <c r="A23" s="16">
        <v>15</v>
      </c>
      <c r="B23" s="5" t="s">
        <v>17</v>
      </c>
      <c r="C23" s="1" t="s">
        <v>111</v>
      </c>
      <c r="D23" s="5" t="s">
        <v>112</v>
      </c>
      <c r="E23" s="5" t="s">
        <v>113</v>
      </c>
      <c r="F23" s="4">
        <v>1966</v>
      </c>
      <c r="G23" s="5" t="s">
        <v>37</v>
      </c>
      <c r="H23" s="4">
        <v>680</v>
      </c>
      <c r="I23" s="4">
        <v>365</v>
      </c>
      <c r="K23" s="2">
        <f>Tableau310[[#This Row],[300m]]+Tableau310[[#This Row],[Gren]]+Tableau310[[#This Row],[OL]]</f>
        <v>1045</v>
      </c>
      <c r="L23" s="5"/>
    </row>
    <row r="24" spans="1:12" x14ac:dyDescent="0.25">
      <c r="A24" s="16">
        <v>16</v>
      </c>
      <c r="B24" s="5" t="s">
        <v>9</v>
      </c>
      <c r="C24" s="1" t="s">
        <v>97</v>
      </c>
      <c r="D24" s="5" t="s">
        <v>98</v>
      </c>
      <c r="F24" s="4">
        <v>1946</v>
      </c>
      <c r="G24" s="5" t="s">
        <v>37</v>
      </c>
      <c r="H24" s="4">
        <v>820</v>
      </c>
      <c r="K24" s="2">
        <f>Tableau310[[#This Row],[300m]]+Tableau310[[#This Row],[Gren]]+Tableau310[[#This Row],[OL]]</f>
        <v>820</v>
      </c>
      <c r="L24" s="5"/>
    </row>
    <row r="25" spans="1:12" hidden="1" x14ac:dyDescent="0.25">
      <c r="A25" s="18"/>
      <c r="B25" s="5" t="s">
        <v>20</v>
      </c>
      <c r="C25" s="1" t="s">
        <v>80</v>
      </c>
      <c r="D25" s="5" t="s">
        <v>81</v>
      </c>
      <c r="E25" s="5" t="s">
        <v>8</v>
      </c>
      <c r="F25" s="4">
        <v>2000</v>
      </c>
      <c r="G25" s="8" t="s">
        <v>36</v>
      </c>
      <c r="H25" s="4">
        <v>700</v>
      </c>
      <c r="I25" s="4">
        <v>395</v>
      </c>
      <c r="J25" s="4">
        <v>320</v>
      </c>
      <c r="K25" s="2">
        <f>Tableau310[[#This Row],[300m]]+Tableau310[[#This Row],[Gren]]+Tableau310[[#This Row],[OL]]</f>
        <v>1415</v>
      </c>
      <c r="L25" s="5"/>
    </row>
    <row r="26" spans="1:12" x14ac:dyDescent="0.25">
      <c r="A26" s="16">
        <v>17</v>
      </c>
      <c r="B26" s="5" t="s">
        <v>9</v>
      </c>
      <c r="C26" s="1" t="s">
        <v>29</v>
      </c>
      <c r="D26" s="5" t="s">
        <v>30</v>
      </c>
      <c r="E26" s="5" t="s">
        <v>8</v>
      </c>
      <c r="F26" s="9">
        <v>1948</v>
      </c>
      <c r="G26" s="5" t="s">
        <v>37</v>
      </c>
      <c r="H26" s="4">
        <v>720</v>
      </c>
      <c r="K26" s="2">
        <f>Tableau310[[#This Row],[300m]]+Tableau310[[#This Row],[Gren]]+Tableau310[[#This Row],[OL]]</f>
        <v>720</v>
      </c>
      <c r="L26" s="5"/>
    </row>
    <row r="27" spans="1:12" x14ac:dyDescent="0.25">
      <c r="A27" s="16">
        <v>18</v>
      </c>
      <c r="B27" s="5" t="s">
        <v>105</v>
      </c>
      <c r="C27" s="1" t="s">
        <v>95</v>
      </c>
      <c r="D27" s="5" t="s">
        <v>96</v>
      </c>
      <c r="F27" s="4">
        <v>1957</v>
      </c>
      <c r="G27" s="5" t="s">
        <v>37</v>
      </c>
      <c r="H27" s="4">
        <v>660</v>
      </c>
      <c r="K27" s="2">
        <f>Tableau310[[#This Row],[300m]]+Tableau310[[#This Row],[Gren]]+Tableau310[[#This Row],[OL]]</f>
        <v>660</v>
      </c>
      <c r="L27" s="5"/>
    </row>
    <row r="28" spans="1:12" hidden="1" x14ac:dyDescent="0.25">
      <c r="F28" s="4"/>
      <c r="K28" s="4">
        <f>SUBTOTAL(109,K5:K27)</f>
        <v>31417</v>
      </c>
      <c r="L28" s="5"/>
    </row>
    <row r="29" spans="1:12" hidden="1" x14ac:dyDescent="0.25">
      <c r="F29" s="4"/>
      <c r="H29" s="5"/>
      <c r="I29" s="5"/>
      <c r="J29" s="5"/>
      <c r="K29" s="2">
        <f>Tableau310[[#This Row],[300m]]+Tableau310[[#This Row],[Gren]]+Tableau310[[#This Row],[OL]]</f>
        <v>0</v>
      </c>
      <c r="L29" s="5"/>
    </row>
    <row r="30" spans="1:12" hidden="1" x14ac:dyDescent="0.25">
      <c r="F30" s="4"/>
      <c r="H30" s="5"/>
      <c r="I30" s="5"/>
      <c r="J30" s="5"/>
      <c r="K30" s="2">
        <f>Tableau310[[#This Row],[300m]]+Tableau310[[#This Row],[Gren]]+Tableau310[[#This Row],[OL]]</f>
        <v>0</v>
      </c>
      <c r="L30" s="5"/>
    </row>
    <row r="31" spans="1:12" hidden="1" x14ac:dyDescent="0.25">
      <c r="F31" s="4"/>
      <c r="H31" s="5"/>
      <c r="I31" s="5"/>
      <c r="J31" s="5"/>
      <c r="K31" s="2">
        <f>Tableau310[[#This Row],[300m]]+Tableau310[[#This Row],[Gren]]+Tableau310[[#This Row],[OL]]</f>
        <v>0</v>
      </c>
      <c r="L31" s="5"/>
    </row>
    <row r="32" spans="1:12" hidden="1" x14ac:dyDescent="0.25">
      <c r="F32" s="4"/>
      <c r="H32" s="5"/>
      <c r="I32" s="5"/>
      <c r="J32" s="5"/>
      <c r="K32" s="2">
        <f>Tableau310[[#This Row],[300m]]+Tableau310[[#This Row],[Gren]]+Tableau310[[#This Row],[OL]]</f>
        <v>0</v>
      </c>
      <c r="L32" s="5"/>
    </row>
    <row r="33" spans="6:12" hidden="1" x14ac:dyDescent="0.25">
      <c r="F33" s="4"/>
      <c r="H33" s="5"/>
      <c r="I33" s="5"/>
      <c r="J33" s="5"/>
      <c r="K33" s="2">
        <f>Tableau310[[#This Row],[300m]]+Tableau310[[#This Row],[Gren]]+Tableau310[[#This Row],[OL]]</f>
        <v>0</v>
      </c>
      <c r="L33" s="5"/>
    </row>
    <row r="34" spans="6:12" hidden="1" x14ac:dyDescent="0.25">
      <c r="F34" s="4"/>
      <c r="H34" s="5"/>
      <c r="I34" s="5"/>
      <c r="J34" s="5"/>
      <c r="K34" s="2">
        <f>Tableau310[[#This Row],[300m]]+Tableau310[[#This Row],[Gren]]+Tableau310[[#This Row],[OL]]</f>
        <v>0</v>
      </c>
      <c r="L34" s="5"/>
    </row>
    <row r="35" spans="6:12" hidden="1" x14ac:dyDescent="0.25">
      <c r="F35" s="4"/>
      <c r="H35" s="5"/>
      <c r="I35" s="5"/>
      <c r="J35" s="5"/>
      <c r="K35" s="2">
        <f>Tableau310[[#This Row],[300m]]+Tableau310[[#This Row],[Gren]]+Tableau310[[#This Row],[OL]]</f>
        <v>0</v>
      </c>
      <c r="L35" s="5"/>
    </row>
    <row r="36" spans="6:12" hidden="1" x14ac:dyDescent="0.25">
      <c r="F36" s="4"/>
      <c r="H36" s="5"/>
      <c r="I36" s="5"/>
      <c r="J36" s="5"/>
      <c r="K36" s="2">
        <f>Tableau310[[#This Row],[300m]]+Tableau310[[#This Row],[Gren]]+Tableau310[[#This Row],[OL]]</f>
        <v>0</v>
      </c>
      <c r="L36" s="5"/>
    </row>
    <row r="37" spans="6:12" hidden="1" x14ac:dyDescent="0.25">
      <c r="F37" s="4"/>
      <c r="H37" s="5"/>
      <c r="I37" s="5"/>
      <c r="J37" s="5"/>
      <c r="K37" s="2">
        <f>Tableau310[[#This Row],[300m]]+Tableau310[[#This Row],[Gren]]+Tableau310[[#This Row],[OL]]</f>
        <v>0</v>
      </c>
      <c r="L37" s="5"/>
    </row>
    <row r="38" spans="6:12" hidden="1" x14ac:dyDescent="0.25">
      <c r="F38" s="4"/>
      <c r="H38" s="5"/>
      <c r="I38" s="5"/>
      <c r="J38" s="5"/>
      <c r="K38" s="2">
        <f>Tableau310[[#This Row],[300m]]+Tableau310[[#This Row],[Gren]]+Tableau310[[#This Row],[OL]]</f>
        <v>0</v>
      </c>
      <c r="L38" s="5"/>
    </row>
    <row r="39" spans="6:12" hidden="1" x14ac:dyDescent="0.25">
      <c r="F39" s="4"/>
      <c r="H39" s="5"/>
      <c r="I39" s="5"/>
      <c r="J39" s="5"/>
      <c r="K39" s="2">
        <f>Tableau310[[#This Row],[300m]]+Tableau310[[#This Row],[Gren]]+Tableau310[[#This Row],[OL]]</f>
        <v>0</v>
      </c>
      <c r="L39" s="5"/>
    </row>
    <row r="40" spans="6:12" hidden="1" x14ac:dyDescent="0.25">
      <c r="F40" s="4"/>
      <c r="H40" s="5"/>
      <c r="I40" s="5"/>
      <c r="J40" s="5"/>
      <c r="K40" s="2">
        <f>Tableau310[[#This Row],[300m]]+Tableau310[[#This Row],[Gren]]+Tableau310[[#This Row],[OL]]</f>
        <v>0</v>
      </c>
      <c r="L40" s="5"/>
    </row>
    <row r="41" spans="6:12" hidden="1" x14ac:dyDescent="0.25">
      <c r="F41" s="4"/>
      <c r="H41" s="5"/>
      <c r="I41" s="5"/>
      <c r="J41" s="5"/>
      <c r="K41" s="2">
        <f>Tableau310[[#This Row],[300m]]+Tableau310[[#This Row],[Gren]]+Tableau310[[#This Row],[OL]]</f>
        <v>0</v>
      </c>
      <c r="L41" s="5"/>
    </row>
    <row r="42" spans="6:12" hidden="1" x14ac:dyDescent="0.25">
      <c r="F42" s="4"/>
      <c r="H42" s="5"/>
      <c r="I42" s="5"/>
      <c r="J42" s="5"/>
      <c r="K42" s="2">
        <f>Tableau310[[#This Row],[300m]]+Tableau310[[#This Row],[Gren]]+Tableau310[[#This Row],[OL]]</f>
        <v>0</v>
      </c>
      <c r="L42" s="5"/>
    </row>
    <row r="43" spans="6:12" hidden="1" x14ac:dyDescent="0.25">
      <c r="F43" s="4"/>
      <c r="H43" s="5"/>
      <c r="I43" s="5"/>
      <c r="J43" s="5"/>
      <c r="K43" s="2">
        <f>Tableau310[[#This Row],[300m]]+Tableau310[[#This Row],[Gren]]+Tableau310[[#This Row],[OL]]</f>
        <v>0</v>
      </c>
      <c r="L43" s="5"/>
    </row>
    <row r="44" spans="6:12" hidden="1" x14ac:dyDescent="0.25">
      <c r="F44" s="4"/>
      <c r="H44" s="5"/>
      <c r="I44" s="5"/>
      <c r="J44" s="5"/>
      <c r="K44" s="2">
        <f>Tableau310[[#This Row],[300m]]+Tableau310[[#This Row],[Gren]]+Tableau310[[#This Row],[OL]]</f>
        <v>0</v>
      </c>
      <c r="L44" s="5"/>
    </row>
    <row r="45" spans="6:12" hidden="1" x14ac:dyDescent="0.25">
      <c r="F45" s="4"/>
      <c r="H45" s="5"/>
      <c r="I45" s="5"/>
      <c r="J45" s="5"/>
      <c r="K45" s="2">
        <f>Tableau310[[#This Row],[300m]]+Tableau310[[#This Row],[Gren]]+Tableau310[[#This Row],[OL]]</f>
        <v>0</v>
      </c>
      <c r="L45" s="5"/>
    </row>
    <row r="46" spans="6:12" hidden="1" x14ac:dyDescent="0.25">
      <c r="F46" s="4"/>
      <c r="H46" s="5"/>
      <c r="I46" s="5"/>
      <c r="J46" s="5"/>
      <c r="K46" s="2">
        <f>Tableau310[[#This Row],[300m]]+Tableau310[[#This Row],[Gren]]+Tableau310[[#This Row],[OL]]</f>
        <v>0</v>
      </c>
      <c r="L46" s="5"/>
    </row>
    <row r="47" spans="6:12" hidden="1" x14ac:dyDescent="0.25">
      <c r="F47" s="4"/>
      <c r="H47" s="5"/>
      <c r="I47" s="5"/>
      <c r="J47" s="5"/>
      <c r="K47" s="2">
        <f>Tableau310[[#This Row],[300m]]+Tableau310[[#This Row],[Gren]]+Tableau310[[#This Row],[OL]]</f>
        <v>0</v>
      </c>
      <c r="L47" s="5"/>
    </row>
    <row r="48" spans="6:12" hidden="1" x14ac:dyDescent="0.25">
      <c r="F48" s="4"/>
      <c r="H48" s="5"/>
      <c r="I48" s="5"/>
      <c r="J48" s="5"/>
      <c r="K48" s="2">
        <f>Tableau310[[#This Row],[300m]]+Tableau310[[#This Row],[Gren]]+Tableau310[[#This Row],[OL]]</f>
        <v>0</v>
      </c>
      <c r="L48" s="5"/>
    </row>
    <row r="49" spans="6:12" hidden="1" x14ac:dyDescent="0.25">
      <c r="F49" s="4"/>
      <c r="H49" s="5"/>
      <c r="I49" s="5"/>
      <c r="J49" s="5"/>
      <c r="K49" s="2">
        <f>Tableau310[[#This Row],[300m]]+Tableau310[[#This Row],[Gren]]+Tableau310[[#This Row],[OL]]</f>
        <v>0</v>
      </c>
      <c r="L49" s="5"/>
    </row>
  </sheetData>
  <mergeCells count="1">
    <mergeCell ref="A1:K2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454A-A5EF-4D0F-ADF3-8FCE3212CADE}">
  <dimension ref="A1:P82"/>
  <sheetViews>
    <sheetView zoomScale="130" zoomScaleNormal="130" workbookViewId="0">
      <selection activeCell="E89" sqref="E89"/>
    </sheetView>
  </sheetViews>
  <sheetFormatPr baseColWidth="10" defaultColWidth="11.5703125" defaultRowHeight="15" x14ac:dyDescent="0.25"/>
  <cols>
    <col min="1" max="1" width="5.7109375" style="5" bestFit="1" customWidth="1"/>
    <col min="2" max="2" width="7.85546875" style="5" bestFit="1" customWidth="1"/>
    <col min="3" max="3" width="13.7109375" style="1" bestFit="1" customWidth="1"/>
    <col min="4" max="4" width="11.42578125" style="5" bestFit="1" customWidth="1"/>
    <col min="5" max="5" width="9.28515625" style="5" customWidth="1"/>
    <col min="6" max="6" width="5.85546875" style="5" bestFit="1" customWidth="1"/>
    <col min="7" max="7" width="11.85546875" style="5" bestFit="1" customWidth="1"/>
    <col min="8" max="8" width="11.28515625" style="4" bestFit="1" customWidth="1"/>
    <col min="9" max="9" width="10.5703125" style="4" bestFit="1" customWidth="1"/>
    <col min="10" max="10" width="8.7109375" style="4" bestFit="1" customWidth="1"/>
    <col min="11" max="11" width="10.7109375" style="2" bestFit="1" customWidth="1"/>
    <col min="12" max="13" width="9.42578125" style="4" hidden="1" customWidth="1"/>
    <col min="14" max="14" width="7" style="4" hidden="1" customWidth="1"/>
    <col min="15" max="15" width="7.5703125" style="4" hidden="1" customWidth="1"/>
    <col min="16" max="16" width="11.42578125" customWidth="1"/>
    <col min="17" max="16384" width="11.5703125" style="5"/>
  </cols>
  <sheetData>
    <row r="1" spans="1:16" ht="15" customHeight="1" x14ac:dyDescent="0.25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5"/>
    </row>
    <row r="2" spans="1:16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5"/>
    </row>
    <row r="3" spans="1:16" x14ac:dyDescent="0.25">
      <c r="A3" s="16" t="s">
        <v>159</v>
      </c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  <c r="G3" s="1" t="s">
        <v>34</v>
      </c>
      <c r="H3" s="2" t="s">
        <v>99</v>
      </c>
      <c r="I3" s="2" t="s">
        <v>100</v>
      </c>
      <c r="J3" s="2" t="s">
        <v>63</v>
      </c>
      <c r="K3" s="2" t="s">
        <v>64</v>
      </c>
      <c r="L3" s="4" t="s">
        <v>65</v>
      </c>
      <c r="M3" s="4" t="s">
        <v>91</v>
      </c>
      <c r="N3" s="4" t="s">
        <v>92</v>
      </c>
      <c r="O3" s="4" t="s">
        <v>93</v>
      </c>
      <c r="P3" s="5"/>
    </row>
    <row r="4" spans="1:16" hidden="1" x14ac:dyDescent="0.25">
      <c r="B4" s="5" t="s">
        <v>20</v>
      </c>
      <c r="C4" s="1" t="s">
        <v>120</v>
      </c>
      <c r="D4" s="5" t="s">
        <v>121</v>
      </c>
      <c r="E4" s="5" t="s">
        <v>102</v>
      </c>
      <c r="F4" s="4">
        <v>1951</v>
      </c>
      <c r="G4" s="5" t="s">
        <v>37</v>
      </c>
      <c r="K4" s="2">
        <f>Tableau314[[#This Row],[300m]]+Tableau314[[#This Row],[Gren]]+Tableau314[[#This Row],[OL]]</f>
        <v>0</v>
      </c>
      <c r="L4" s="4">
        <v>35</v>
      </c>
      <c r="M4" s="4">
        <v>35</v>
      </c>
      <c r="P4" s="5"/>
    </row>
    <row r="5" spans="1:16" hidden="1" x14ac:dyDescent="0.25">
      <c r="B5" s="5" t="s">
        <v>66</v>
      </c>
      <c r="C5" s="1" t="s">
        <v>125</v>
      </c>
      <c r="D5" s="5" t="s">
        <v>126</v>
      </c>
      <c r="E5" s="5" t="s">
        <v>102</v>
      </c>
      <c r="F5" s="4">
        <v>1953</v>
      </c>
      <c r="G5" s="5" t="s">
        <v>37</v>
      </c>
      <c r="K5" s="2">
        <f>Tableau314[[#This Row],[300m]]+Tableau314[[#This Row],[Gren]]+Tableau314[[#This Row],[OL]]</f>
        <v>0</v>
      </c>
      <c r="L5" s="4">
        <v>35</v>
      </c>
      <c r="M5" s="4">
        <v>35</v>
      </c>
      <c r="P5" s="5"/>
    </row>
    <row r="6" spans="1:16" x14ac:dyDescent="0.25">
      <c r="A6" s="16">
        <v>1</v>
      </c>
      <c r="B6" s="5" t="s">
        <v>57</v>
      </c>
      <c r="C6" s="1" t="s">
        <v>58</v>
      </c>
      <c r="D6" s="5" t="s">
        <v>59</v>
      </c>
      <c r="E6" s="5" t="s">
        <v>39</v>
      </c>
      <c r="F6" s="4">
        <v>1992</v>
      </c>
      <c r="G6" s="7" t="s">
        <v>62</v>
      </c>
      <c r="H6" s="4">
        <v>660</v>
      </c>
      <c r="I6" s="4">
        <v>717</v>
      </c>
      <c r="J6" s="4">
        <v>1430</v>
      </c>
      <c r="K6" s="2">
        <f>Tableau314[[#This Row],[300m]]+Tableau314[[#This Row],[Gren]]+Tableau314[[#This Row],[OL]]</f>
        <v>2807</v>
      </c>
      <c r="L6" s="4">
        <v>35</v>
      </c>
      <c r="M6" s="4" t="s">
        <v>8</v>
      </c>
      <c r="P6" s="5"/>
    </row>
    <row r="7" spans="1:16" hidden="1" x14ac:dyDescent="0.25">
      <c r="B7" s="5" t="s">
        <v>73</v>
      </c>
      <c r="C7" s="1" t="s">
        <v>75</v>
      </c>
      <c r="D7" s="5" t="s">
        <v>74</v>
      </c>
      <c r="E7" s="5" t="s">
        <v>76</v>
      </c>
      <c r="F7" s="4">
        <v>1987</v>
      </c>
      <c r="G7" s="5" t="s">
        <v>62</v>
      </c>
      <c r="H7" s="4">
        <v>820</v>
      </c>
      <c r="I7" s="4">
        <v>518</v>
      </c>
      <c r="J7" s="4">
        <v>1080</v>
      </c>
      <c r="K7" s="2">
        <f>Tableau314[[#This Row],[300m]]+Tableau314[[#This Row],[Gren]]+Tableau314[[#This Row],[OL]]</f>
        <v>2418</v>
      </c>
      <c r="L7" s="4">
        <v>35</v>
      </c>
      <c r="O7" s="4">
        <v>35</v>
      </c>
      <c r="P7" s="5"/>
    </row>
    <row r="8" spans="1:16" x14ac:dyDescent="0.25">
      <c r="A8" s="16">
        <v>2</v>
      </c>
      <c r="B8" s="5" t="s">
        <v>56</v>
      </c>
      <c r="C8" s="1" t="s">
        <v>60</v>
      </c>
      <c r="D8" s="5" t="s">
        <v>61</v>
      </c>
      <c r="E8" s="5" t="s">
        <v>39</v>
      </c>
      <c r="F8" s="4">
        <v>1975</v>
      </c>
      <c r="G8" s="7" t="s">
        <v>38</v>
      </c>
      <c r="H8" s="4">
        <v>660</v>
      </c>
      <c r="I8" s="4">
        <v>686</v>
      </c>
      <c r="J8" s="4">
        <v>1390</v>
      </c>
      <c r="K8" s="2">
        <f>Tableau314[[#This Row],[300m]]+Tableau314[[#This Row],[Gren]]+Tableau314[[#This Row],[OL]]</f>
        <v>2736</v>
      </c>
      <c r="L8" s="4">
        <v>35</v>
      </c>
      <c r="M8" s="4" t="s">
        <v>8</v>
      </c>
      <c r="P8" s="5"/>
    </row>
    <row r="9" spans="1:16" hidden="1" x14ac:dyDescent="0.25">
      <c r="B9" s="5" t="s">
        <v>105</v>
      </c>
      <c r="C9" s="1" t="s">
        <v>122</v>
      </c>
      <c r="D9" s="5" t="s">
        <v>47</v>
      </c>
      <c r="E9" s="5" t="s">
        <v>102</v>
      </c>
      <c r="F9" s="4">
        <v>1952</v>
      </c>
      <c r="G9" s="5" t="s">
        <v>37</v>
      </c>
      <c r="K9" s="2">
        <f>Tableau314[[#This Row],[300m]]+Tableau314[[#This Row],[Gren]]+Tableau314[[#This Row],[OL]]</f>
        <v>0</v>
      </c>
      <c r="L9" s="4">
        <v>35</v>
      </c>
      <c r="M9" s="4">
        <v>35</v>
      </c>
      <c r="P9" s="5"/>
    </row>
    <row r="10" spans="1:16" hidden="1" x14ac:dyDescent="0.25">
      <c r="B10" s="5" t="s">
        <v>66</v>
      </c>
      <c r="C10" s="1" t="s">
        <v>67</v>
      </c>
      <c r="D10" s="5" t="s">
        <v>68</v>
      </c>
      <c r="E10" s="5" t="s">
        <v>72</v>
      </c>
      <c r="F10" s="4">
        <v>1977</v>
      </c>
      <c r="G10" s="7" t="s">
        <v>38</v>
      </c>
      <c r="H10" s="4">
        <v>820</v>
      </c>
      <c r="I10" s="4">
        <v>714</v>
      </c>
      <c r="J10" s="4">
        <v>1250</v>
      </c>
      <c r="K10" s="2">
        <f>Tableau314[[#This Row],[300m]]+Tableau314[[#This Row],[Gren]]+Tableau314[[#This Row],[OL]]</f>
        <v>2784</v>
      </c>
      <c r="L10" s="4">
        <v>35</v>
      </c>
      <c r="N10" s="4">
        <v>35</v>
      </c>
      <c r="P10" s="5"/>
    </row>
    <row r="11" spans="1:16" hidden="1" x14ac:dyDescent="0.25">
      <c r="B11" s="5" t="s">
        <v>82</v>
      </c>
      <c r="C11" s="1" t="s">
        <v>83</v>
      </c>
      <c r="D11" s="5" t="s">
        <v>84</v>
      </c>
      <c r="E11" s="5" t="s">
        <v>8</v>
      </c>
      <c r="F11" s="4">
        <v>2000</v>
      </c>
      <c r="G11" s="8" t="s">
        <v>36</v>
      </c>
      <c r="H11" s="4">
        <v>0</v>
      </c>
      <c r="I11" s="4">
        <v>331</v>
      </c>
      <c r="J11" s="4">
        <v>320</v>
      </c>
      <c r="K11" s="2">
        <f>Tableau314[[#This Row],[300m]]+Tableau314[[#This Row],[Gren]]+Tableau314[[#This Row],[OL]]</f>
        <v>651</v>
      </c>
      <c r="L11" s="4">
        <v>35</v>
      </c>
      <c r="M11" s="4" t="s">
        <v>8</v>
      </c>
      <c r="P11" s="5"/>
    </row>
    <row r="12" spans="1:16" hidden="1" x14ac:dyDescent="0.25">
      <c r="B12" s="5" t="s">
        <v>9</v>
      </c>
      <c r="C12" s="1" t="s">
        <v>27</v>
      </c>
      <c r="D12" s="5" t="s">
        <v>28</v>
      </c>
      <c r="E12" s="5" t="s">
        <v>8</v>
      </c>
      <c r="F12" s="9">
        <v>1948</v>
      </c>
      <c r="G12" s="5" t="s">
        <v>37</v>
      </c>
      <c r="H12" s="4">
        <v>580</v>
      </c>
      <c r="I12" s="4">
        <v>530</v>
      </c>
      <c r="K12" s="2">
        <f>Tableau314[[#This Row],[300m]]+Tableau314[[#This Row],[Gren]]+Tableau314[[#This Row],[OL]]</f>
        <v>1110</v>
      </c>
      <c r="L12" s="10">
        <v>27</v>
      </c>
      <c r="M12" s="10" t="s">
        <v>8</v>
      </c>
      <c r="P12" s="5"/>
    </row>
    <row r="13" spans="1:16" x14ac:dyDescent="0.25">
      <c r="A13" s="16">
        <v>3</v>
      </c>
      <c r="B13" s="5" t="s">
        <v>40</v>
      </c>
      <c r="C13" s="1" t="s">
        <v>41</v>
      </c>
      <c r="D13" s="5" t="s">
        <v>42</v>
      </c>
      <c r="E13" s="5" t="s">
        <v>39</v>
      </c>
      <c r="F13" s="4">
        <v>1969</v>
      </c>
      <c r="G13" s="5" t="s">
        <v>37</v>
      </c>
      <c r="H13" s="4">
        <v>780</v>
      </c>
      <c r="I13" s="4">
        <v>580</v>
      </c>
      <c r="J13" s="4">
        <v>1350</v>
      </c>
      <c r="K13" s="2">
        <f>Tableau314[[#This Row],[300m]]+Tableau314[[#This Row],[Gren]]+Tableau314[[#This Row],[OL]]</f>
        <v>2710</v>
      </c>
      <c r="L13" s="4">
        <v>35</v>
      </c>
      <c r="M13" s="4" t="s">
        <v>8</v>
      </c>
      <c r="P13" s="5"/>
    </row>
    <row r="14" spans="1:16" hidden="1" x14ac:dyDescent="0.25">
      <c r="B14" s="5" t="s">
        <v>103</v>
      </c>
      <c r="C14" s="1" t="s">
        <v>104</v>
      </c>
      <c r="D14" s="5" t="s">
        <v>11</v>
      </c>
      <c r="E14" s="5" t="s">
        <v>102</v>
      </c>
      <c r="F14" s="4">
        <v>1952</v>
      </c>
      <c r="G14" s="5" t="s">
        <v>37</v>
      </c>
      <c r="K14" s="2">
        <f>Tableau314[[#This Row],[300m]]+Tableau314[[#This Row],[Gren]]+Tableau314[[#This Row],[OL]]</f>
        <v>0</v>
      </c>
      <c r="L14" s="4">
        <v>35</v>
      </c>
      <c r="M14" s="4">
        <v>35</v>
      </c>
      <c r="P14" s="5"/>
    </row>
    <row r="15" spans="1:16" hidden="1" x14ac:dyDescent="0.25">
      <c r="B15" s="5" t="s">
        <v>132</v>
      </c>
      <c r="C15" s="1" t="s">
        <v>135</v>
      </c>
      <c r="D15" s="5" t="s">
        <v>16</v>
      </c>
      <c r="E15" s="5" t="s">
        <v>131</v>
      </c>
      <c r="F15" s="4">
        <v>1944</v>
      </c>
      <c r="G15" s="5" t="s">
        <v>37</v>
      </c>
      <c r="K15" s="2">
        <f>Tableau314[[#This Row],[300m]]+Tableau314[[#This Row],[Gren]]+Tableau314[[#This Row],[OL]]</f>
        <v>0</v>
      </c>
      <c r="L15" s="4">
        <v>35</v>
      </c>
      <c r="M15" s="4">
        <v>35</v>
      </c>
      <c r="P15" s="5"/>
    </row>
    <row r="16" spans="1:16" hidden="1" x14ac:dyDescent="0.25">
      <c r="B16" s="5" t="s">
        <v>146</v>
      </c>
      <c r="C16" s="1" t="s">
        <v>147</v>
      </c>
      <c r="D16" s="5" t="s">
        <v>148</v>
      </c>
      <c r="E16" s="5" t="s">
        <v>102</v>
      </c>
      <c r="F16" s="4">
        <v>1948</v>
      </c>
      <c r="G16" s="5" t="s">
        <v>37</v>
      </c>
      <c r="K16" s="2">
        <f>Tableau314[[#This Row],[300m]]+Tableau314[[#This Row],[Gren]]+Tableau314[[#This Row],[OL]]</f>
        <v>0</v>
      </c>
      <c r="L16" s="4">
        <v>35</v>
      </c>
      <c r="M16" s="4">
        <v>35</v>
      </c>
      <c r="P16" s="5"/>
    </row>
    <row r="17" spans="1:16" hidden="1" x14ac:dyDescent="0.25">
      <c r="B17" s="5" t="s">
        <v>66</v>
      </c>
      <c r="C17" s="1" t="s">
        <v>157</v>
      </c>
      <c r="D17" s="5" t="s">
        <v>101</v>
      </c>
      <c r="E17" s="5" t="s">
        <v>102</v>
      </c>
      <c r="F17" s="4">
        <v>1947</v>
      </c>
      <c r="G17" s="5" t="s">
        <v>37</v>
      </c>
      <c r="K17" s="2">
        <f>Tableau314[[#This Row],[300m]]+Tableau314[[#This Row],[Gren]]+Tableau314[[#This Row],[OL]]</f>
        <v>0</v>
      </c>
      <c r="L17" s="4">
        <v>35</v>
      </c>
      <c r="M17" s="4">
        <v>35</v>
      </c>
      <c r="P17" s="5"/>
    </row>
    <row r="18" spans="1:16" hidden="1" x14ac:dyDescent="0.25">
      <c r="B18" s="5" t="s">
        <v>20</v>
      </c>
      <c r="C18" s="1" t="s">
        <v>136</v>
      </c>
      <c r="D18" s="5" t="s">
        <v>137</v>
      </c>
      <c r="E18" s="5" t="s">
        <v>138</v>
      </c>
      <c r="F18" s="4">
        <v>1962</v>
      </c>
      <c r="G18" s="5" t="s">
        <v>37</v>
      </c>
      <c r="H18" s="4">
        <v>840</v>
      </c>
      <c r="I18" s="4">
        <v>797</v>
      </c>
      <c r="J18" s="4">
        <v>1500</v>
      </c>
      <c r="K18" s="2">
        <f>Tableau314[[#This Row],[300m]]+Tableau314[[#This Row],[Gren]]+Tableau314[[#This Row],[OL]]</f>
        <v>3137</v>
      </c>
      <c r="L18" s="4">
        <v>40</v>
      </c>
      <c r="N18" s="4">
        <v>40</v>
      </c>
      <c r="P18" s="5"/>
    </row>
    <row r="19" spans="1:16" hidden="1" x14ac:dyDescent="0.25">
      <c r="B19" s="5" t="s">
        <v>17</v>
      </c>
      <c r="C19" s="1" t="s">
        <v>111</v>
      </c>
      <c r="D19" s="5" t="s">
        <v>112</v>
      </c>
      <c r="E19" s="5" t="s">
        <v>113</v>
      </c>
      <c r="F19" s="4">
        <v>1966</v>
      </c>
      <c r="G19" s="5" t="s">
        <v>37</v>
      </c>
      <c r="H19" s="4">
        <v>680</v>
      </c>
      <c r="I19" s="4">
        <v>365</v>
      </c>
      <c r="K19" s="2">
        <f>Tableau314[[#This Row],[300m]]+Tableau314[[#This Row],[Gren]]+Tableau314[[#This Row],[OL]]</f>
        <v>1045</v>
      </c>
      <c r="L19" s="4">
        <v>27</v>
      </c>
      <c r="N19" s="4">
        <v>27</v>
      </c>
      <c r="P19" s="5"/>
    </row>
    <row r="20" spans="1:16" hidden="1" x14ac:dyDescent="0.25">
      <c r="B20" s="5" t="s">
        <v>66</v>
      </c>
      <c r="C20" s="1" t="s">
        <v>123</v>
      </c>
      <c r="D20" s="5" t="s">
        <v>124</v>
      </c>
      <c r="E20" s="5" t="s">
        <v>102</v>
      </c>
      <c r="F20" s="4">
        <v>1950</v>
      </c>
      <c r="G20" s="5" t="s">
        <v>37</v>
      </c>
      <c r="K20" s="2">
        <f>Tableau314[[#This Row],[300m]]+Tableau314[[#This Row],[Gren]]+Tableau314[[#This Row],[OL]]</f>
        <v>0</v>
      </c>
      <c r="L20" s="4">
        <v>35</v>
      </c>
      <c r="M20" s="4">
        <v>35</v>
      </c>
      <c r="P20" s="5"/>
    </row>
    <row r="21" spans="1:16" hidden="1" x14ac:dyDescent="0.25">
      <c r="B21" s="5" t="s">
        <v>9</v>
      </c>
      <c r="C21" s="1" t="s">
        <v>10</v>
      </c>
      <c r="D21" s="5" t="s">
        <v>11</v>
      </c>
      <c r="E21" s="5" t="s">
        <v>8</v>
      </c>
      <c r="F21" s="9">
        <v>1960</v>
      </c>
      <c r="G21" s="5" t="s">
        <v>37</v>
      </c>
      <c r="H21" s="4">
        <v>860</v>
      </c>
      <c r="I21" s="4">
        <v>837</v>
      </c>
      <c r="J21" s="4">
        <v>1260</v>
      </c>
      <c r="K21" s="2">
        <f>Tableau314[[#This Row],[300m]]+Tableau314[[#This Row],[Gren]]+Tableau314[[#This Row],[OL]]</f>
        <v>2957</v>
      </c>
      <c r="L21" s="4">
        <v>35</v>
      </c>
      <c r="M21" s="4" t="s">
        <v>8</v>
      </c>
      <c r="P21" s="5"/>
    </row>
    <row r="22" spans="1:16" hidden="1" x14ac:dyDescent="0.25">
      <c r="B22" s="5" t="s">
        <v>5</v>
      </c>
      <c r="C22" s="1" t="s">
        <v>31</v>
      </c>
      <c r="D22" s="5" t="s">
        <v>32</v>
      </c>
      <c r="E22" s="5" t="s">
        <v>33</v>
      </c>
      <c r="F22" s="9">
        <v>1996</v>
      </c>
      <c r="G22" s="8" t="s">
        <v>36</v>
      </c>
      <c r="K22" s="2">
        <f>Tableau314[[#This Row],[300m]]+Tableau314[[#This Row],[Gren]]+Tableau314[[#This Row],[OL]]</f>
        <v>0</v>
      </c>
      <c r="L22" s="4">
        <v>35</v>
      </c>
      <c r="P22" s="5"/>
    </row>
    <row r="23" spans="1:16" hidden="1" x14ac:dyDescent="0.25">
      <c r="B23" s="5" t="s">
        <v>105</v>
      </c>
      <c r="C23" s="1" t="s">
        <v>106</v>
      </c>
      <c r="D23" s="5" t="s">
        <v>7</v>
      </c>
      <c r="E23" s="5" t="s">
        <v>102</v>
      </c>
      <c r="F23" s="4">
        <v>1947</v>
      </c>
      <c r="G23" s="5" t="s">
        <v>37</v>
      </c>
      <c r="K23" s="2">
        <f>Tableau314[[#This Row],[300m]]+Tableau314[[#This Row],[Gren]]+Tableau314[[#This Row],[OL]]</f>
        <v>0</v>
      </c>
      <c r="L23" s="4">
        <v>35</v>
      </c>
      <c r="M23" s="4">
        <v>35</v>
      </c>
      <c r="P23" s="5"/>
    </row>
    <row r="24" spans="1:16" hidden="1" x14ac:dyDescent="0.25">
      <c r="B24" s="5" t="s">
        <v>116</v>
      </c>
      <c r="C24" s="1" t="s">
        <v>117</v>
      </c>
      <c r="D24" s="5" t="s">
        <v>118</v>
      </c>
      <c r="E24" s="5" t="s">
        <v>102</v>
      </c>
      <c r="F24" s="4">
        <v>1961</v>
      </c>
      <c r="G24" s="5" t="s">
        <v>37</v>
      </c>
      <c r="K24" s="2">
        <f>Tableau314[[#This Row],[300m]]+Tableau314[[#This Row],[Gren]]+Tableau314[[#This Row],[OL]]</f>
        <v>0</v>
      </c>
      <c r="L24" s="4">
        <v>35</v>
      </c>
      <c r="M24" s="4">
        <v>35</v>
      </c>
      <c r="P24" s="5"/>
    </row>
    <row r="25" spans="1:16" hidden="1" x14ac:dyDescent="0.25">
      <c r="B25" s="5" t="s">
        <v>20</v>
      </c>
      <c r="C25" s="1" t="s">
        <v>80</v>
      </c>
      <c r="D25" s="5" t="s">
        <v>81</v>
      </c>
      <c r="E25" s="5" t="s">
        <v>8</v>
      </c>
      <c r="F25" s="4">
        <v>2000</v>
      </c>
      <c r="G25" s="8" t="s">
        <v>36</v>
      </c>
      <c r="H25" s="4">
        <v>700</v>
      </c>
      <c r="I25" s="4">
        <v>395</v>
      </c>
      <c r="J25" s="4">
        <v>320</v>
      </c>
      <c r="K25" s="2">
        <f>Tableau314[[#This Row],[300m]]+Tableau314[[#This Row],[Gren]]+Tableau314[[#This Row],[OL]]</f>
        <v>1415</v>
      </c>
      <c r="L25" s="4">
        <v>35</v>
      </c>
      <c r="M25" s="4" t="s">
        <v>8</v>
      </c>
      <c r="P25" s="5"/>
    </row>
    <row r="26" spans="1:16" hidden="1" x14ac:dyDescent="0.25">
      <c r="B26" s="5" t="s">
        <v>66</v>
      </c>
      <c r="C26" s="1" t="s">
        <v>139</v>
      </c>
      <c r="D26" s="5" t="s">
        <v>140</v>
      </c>
      <c r="E26" s="5" t="s">
        <v>141</v>
      </c>
      <c r="F26" s="4">
        <v>1943</v>
      </c>
      <c r="G26" s="5" t="s">
        <v>37</v>
      </c>
      <c r="H26" s="4">
        <v>780</v>
      </c>
      <c r="I26" s="4">
        <v>716</v>
      </c>
      <c r="J26" s="4">
        <v>630</v>
      </c>
      <c r="K26" s="2">
        <f>Tableau314[[#This Row],[300m]]+Tableau314[[#This Row],[Gren]]+Tableau314[[#This Row],[OL]]</f>
        <v>2126</v>
      </c>
      <c r="L26" s="4">
        <v>40</v>
      </c>
      <c r="N26" s="4">
        <v>40</v>
      </c>
      <c r="P26" s="5"/>
    </row>
    <row r="27" spans="1:16" x14ac:dyDescent="0.25">
      <c r="A27" s="16">
        <v>4</v>
      </c>
      <c r="B27" s="5" t="s">
        <v>77</v>
      </c>
      <c r="C27" s="1" t="s">
        <v>54</v>
      </c>
      <c r="D27" s="5" t="s">
        <v>55</v>
      </c>
      <c r="E27" s="5" t="s">
        <v>39</v>
      </c>
      <c r="F27" s="4">
        <v>1971</v>
      </c>
      <c r="G27" s="5" t="s">
        <v>37</v>
      </c>
      <c r="H27" s="4">
        <v>740</v>
      </c>
      <c r="I27" s="4">
        <v>814</v>
      </c>
      <c r="J27" s="4">
        <v>860</v>
      </c>
      <c r="K27" s="2">
        <f>Tableau314[[#This Row],[300m]]+Tableau314[[#This Row],[Gren]]+Tableau314[[#This Row],[OL]]</f>
        <v>2414</v>
      </c>
      <c r="L27" s="4">
        <v>35</v>
      </c>
      <c r="M27" s="4" t="s">
        <v>8</v>
      </c>
      <c r="P27" s="5"/>
    </row>
    <row r="28" spans="1:16" hidden="1" x14ac:dyDescent="0.25">
      <c r="B28" s="5" t="s">
        <v>108</v>
      </c>
      <c r="C28" s="1" t="s">
        <v>107</v>
      </c>
      <c r="D28" s="5" t="s">
        <v>109</v>
      </c>
      <c r="E28" s="5" t="s">
        <v>102</v>
      </c>
      <c r="F28" s="4">
        <v>1951</v>
      </c>
      <c r="G28" s="5" t="s">
        <v>37</v>
      </c>
      <c r="K28" s="2">
        <f>Tableau314[[#This Row],[300m]]+Tableau314[[#This Row],[Gren]]+Tableau314[[#This Row],[OL]]</f>
        <v>0</v>
      </c>
      <c r="L28" s="4">
        <v>35</v>
      </c>
      <c r="M28" s="4">
        <v>35</v>
      </c>
      <c r="P28" s="5"/>
    </row>
    <row r="29" spans="1:16" hidden="1" x14ac:dyDescent="0.25">
      <c r="B29" s="5" t="s">
        <v>77</v>
      </c>
      <c r="C29" s="1" t="s">
        <v>78</v>
      </c>
      <c r="D29" s="5" t="s">
        <v>79</v>
      </c>
      <c r="E29" s="5" t="s">
        <v>76</v>
      </c>
      <c r="F29" s="4">
        <v>1956</v>
      </c>
      <c r="G29" s="5" t="s">
        <v>37</v>
      </c>
      <c r="H29" s="4">
        <v>760</v>
      </c>
      <c r="I29" s="4">
        <v>635</v>
      </c>
      <c r="K29" s="2">
        <f>Tableau314[[#This Row],[300m]]+Tableau314[[#This Row],[Gren]]+Tableau314[[#This Row],[OL]]</f>
        <v>1395</v>
      </c>
      <c r="L29" s="11">
        <v>25</v>
      </c>
      <c r="M29" s="11"/>
      <c r="N29" s="4">
        <v>25</v>
      </c>
      <c r="P29" s="5"/>
    </row>
    <row r="30" spans="1:16" x14ac:dyDescent="0.25">
      <c r="A30" s="16">
        <v>5</v>
      </c>
      <c r="B30" s="5" t="s">
        <v>43</v>
      </c>
      <c r="C30" s="1" t="s">
        <v>44</v>
      </c>
      <c r="D30" s="5" t="s">
        <v>19</v>
      </c>
      <c r="E30" s="5" t="s">
        <v>39</v>
      </c>
      <c r="F30" s="4">
        <v>1946</v>
      </c>
      <c r="G30" s="5" t="s">
        <v>37</v>
      </c>
      <c r="H30" s="4">
        <v>620</v>
      </c>
      <c r="I30" s="4">
        <v>693</v>
      </c>
      <c r="J30" s="4">
        <v>980</v>
      </c>
      <c r="K30" s="2">
        <f>Tableau314[[#This Row],[300m]]+Tableau314[[#This Row],[Gren]]+Tableau314[[#This Row],[OL]]</f>
        <v>2293</v>
      </c>
      <c r="L30" s="4">
        <v>35</v>
      </c>
      <c r="M30" s="4" t="s">
        <v>8</v>
      </c>
      <c r="P30" s="5"/>
    </row>
    <row r="31" spans="1:16" hidden="1" x14ac:dyDescent="0.25">
      <c r="B31" s="5" t="s">
        <v>20</v>
      </c>
      <c r="C31" s="1" t="s">
        <v>142</v>
      </c>
      <c r="D31" s="5" t="s">
        <v>143</v>
      </c>
      <c r="E31" s="5" t="s">
        <v>141</v>
      </c>
      <c r="F31" s="4">
        <v>1955</v>
      </c>
      <c r="G31" s="5" t="s">
        <v>37</v>
      </c>
      <c r="H31" s="4">
        <v>780</v>
      </c>
      <c r="I31" s="4">
        <v>669</v>
      </c>
      <c r="J31" s="4">
        <v>1010</v>
      </c>
      <c r="K31" s="2">
        <f>Tableau314[[#This Row],[300m]]+Tableau314[[#This Row],[Gren]]+Tableau314[[#This Row],[OL]]</f>
        <v>2459</v>
      </c>
      <c r="L31" s="4">
        <v>40</v>
      </c>
      <c r="N31" s="4">
        <v>40</v>
      </c>
      <c r="P31" s="5"/>
    </row>
    <row r="32" spans="1:16" hidden="1" x14ac:dyDescent="0.25">
      <c r="B32" s="5" t="s">
        <v>17</v>
      </c>
      <c r="C32" s="1" t="s">
        <v>18</v>
      </c>
      <c r="D32" s="5" t="s">
        <v>19</v>
      </c>
      <c r="E32" s="5" t="s">
        <v>8</v>
      </c>
      <c r="F32" s="9">
        <v>1979</v>
      </c>
      <c r="G32" s="8" t="s">
        <v>38</v>
      </c>
      <c r="H32" s="4">
        <v>560</v>
      </c>
      <c r="I32" s="4">
        <v>747</v>
      </c>
      <c r="J32" s="4">
        <v>1500</v>
      </c>
      <c r="K32" s="2">
        <f>Tableau314[[#This Row],[300m]]+Tableau314[[#This Row],[Gren]]+Tableau314[[#This Row],[OL]]</f>
        <v>2807</v>
      </c>
      <c r="L32" s="4">
        <v>35</v>
      </c>
      <c r="M32" s="4" t="s">
        <v>8</v>
      </c>
      <c r="P32" s="5"/>
    </row>
    <row r="33" spans="1:16" x14ac:dyDescent="0.25">
      <c r="A33" s="16">
        <v>6</v>
      </c>
      <c r="B33" s="5" t="s">
        <v>50</v>
      </c>
      <c r="C33" s="1" t="s">
        <v>51</v>
      </c>
      <c r="D33" s="5" t="s">
        <v>52</v>
      </c>
      <c r="E33" s="5" t="s">
        <v>39</v>
      </c>
      <c r="F33" s="4">
        <v>1955</v>
      </c>
      <c r="G33" s="5" t="s">
        <v>37</v>
      </c>
      <c r="H33" s="4">
        <v>680</v>
      </c>
      <c r="I33" s="4">
        <v>759</v>
      </c>
      <c r="J33" s="4">
        <v>830</v>
      </c>
      <c r="K33" s="2">
        <f>Tableau314[[#This Row],[300m]]+Tableau314[[#This Row],[Gren]]+Tableau314[[#This Row],[OL]]</f>
        <v>2269</v>
      </c>
      <c r="L33" s="4">
        <v>35</v>
      </c>
      <c r="M33" s="4" t="s">
        <v>8</v>
      </c>
      <c r="P33" s="5"/>
    </row>
    <row r="34" spans="1:16" x14ac:dyDescent="0.25">
      <c r="A34" s="16">
        <v>7</v>
      </c>
      <c r="B34" s="5" t="s">
        <v>40</v>
      </c>
      <c r="C34" s="1" t="s">
        <v>48</v>
      </c>
      <c r="D34" s="5" t="s">
        <v>49</v>
      </c>
      <c r="E34" s="5" t="s">
        <v>39</v>
      </c>
      <c r="F34" s="4">
        <v>1958</v>
      </c>
      <c r="G34" s="5" t="s">
        <v>37</v>
      </c>
      <c r="H34" s="4">
        <v>700</v>
      </c>
      <c r="I34" s="4">
        <v>520</v>
      </c>
      <c r="J34" s="4">
        <v>980</v>
      </c>
      <c r="K34" s="2">
        <f>Tableau314[[#This Row],[300m]]+Tableau314[[#This Row],[Gren]]+Tableau314[[#This Row],[OL]]</f>
        <v>2200</v>
      </c>
      <c r="L34" s="4">
        <v>35</v>
      </c>
      <c r="M34" s="4" t="s">
        <v>8</v>
      </c>
      <c r="P34" s="5"/>
    </row>
    <row r="35" spans="1:16" hidden="1" x14ac:dyDescent="0.25">
      <c r="B35" s="5" t="s">
        <v>132</v>
      </c>
      <c r="C35" s="1" t="s">
        <v>133</v>
      </c>
      <c r="D35" s="5" t="s">
        <v>134</v>
      </c>
      <c r="E35" s="5" t="s">
        <v>131</v>
      </c>
      <c r="F35" s="4">
        <v>1950</v>
      </c>
      <c r="G35" s="5" t="s">
        <v>37</v>
      </c>
      <c r="K35" s="2">
        <f>Tableau314[[#This Row],[300m]]+Tableau314[[#This Row],[Gren]]+Tableau314[[#This Row],[OL]]</f>
        <v>0</v>
      </c>
      <c r="L35" s="4">
        <v>35</v>
      </c>
      <c r="M35" s="4">
        <v>35</v>
      </c>
      <c r="P35" s="5"/>
    </row>
    <row r="36" spans="1:16" hidden="1" x14ac:dyDescent="0.25">
      <c r="B36" s="5" t="s">
        <v>66</v>
      </c>
      <c r="C36" s="1" t="s">
        <v>85</v>
      </c>
      <c r="D36" s="5" t="s">
        <v>49</v>
      </c>
      <c r="E36" s="5" t="s">
        <v>72</v>
      </c>
      <c r="F36" s="4">
        <v>1980</v>
      </c>
      <c r="G36" s="5" t="s">
        <v>38</v>
      </c>
      <c r="H36" s="4">
        <v>760</v>
      </c>
      <c r="I36" s="4">
        <v>443</v>
      </c>
      <c r="J36" s="4">
        <v>1450</v>
      </c>
      <c r="K36" s="2">
        <f>Tableau314[[#This Row],[300m]]+Tableau314[[#This Row],[Gren]]+Tableau314[[#This Row],[OL]]</f>
        <v>2653</v>
      </c>
      <c r="L36" s="4">
        <v>35</v>
      </c>
      <c r="N36" s="4">
        <v>35</v>
      </c>
      <c r="P36" s="5"/>
    </row>
    <row r="37" spans="1:16" ht="15.75" hidden="1" thickBot="1" x14ac:dyDescent="0.3">
      <c r="B37" s="12" t="s">
        <v>86</v>
      </c>
      <c r="C37" s="3" t="s">
        <v>85</v>
      </c>
      <c r="D37" s="13" t="s">
        <v>87</v>
      </c>
      <c r="E37" s="5" t="s">
        <v>72</v>
      </c>
      <c r="F37" s="4">
        <v>2007</v>
      </c>
      <c r="G37" s="5" t="s">
        <v>35</v>
      </c>
      <c r="H37" s="4">
        <v>560</v>
      </c>
      <c r="I37" s="4">
        <v>526</v>
      </c>
      <c r="J37" s="4">
        <v>680</v>
      </c>
      <c r="K37" s="2">
        <f>Tableau314[[#This Row],[300m]]+Tableau314[[#This Row],[Gren]]+Tableau314[[#This Row],[OL]]</f>
        <v>1766</v>
      </c>
      <c r="L37" s="4">
        <v>35</v>
      </c>
      <c r="N37" s="4">
        <v>35</v>
      </c>
      <c r="P37" s="5"/>
    </row>
    <row r="38" spans="1:16" ht="15.75" hidden="1" thickBot="1" x14ac:dyDescent="0.3">
      <c r="B38" s="12"/>
      <c r="C38" s="3" t="s">
        <v>149</v>
      </c>
      <c r="D38" s="13" t="s">
        <v>150</v>
      </c>
      <c r="E38" s="5" t="s">
        <v>151</v>
      </c>
      <c r="F38" s="4">
        <v>2011</v>
      </c>
      <c r="G38" s="5" t="s">
        <v>158</v>
      </c>
      <c r="H38" s="4">
        <v>700</v>
      </c>
      <c r="I38" s="4">
        <v>698</v>
      </c>
      <c r="K38" s="4"/>
      <c r="L38" s="4">
        <v>0</v>
      </c>
      <c r="P38" s="5"/>
    </row>
    <row r="39" spans="1:16" hidden="1" x14ac:dyDescent="0.25">
      <c r="B39" s="14"/>
      <c r="C39" s="15" t="s">
        <v>149</v>
      </c>
      <c r="D39" s="14" t="s">
        <v>160</v>
      </c>
      <c r="E39" s="5" t="s">
        <v>151</v>
      </c>
      <c r="F39" s="4">
        <v>1975</v>
      </c>
      <c r="G39" s="5" t="s">
        <v>38</v>
      </c>
      <c r="H39" s="4">
        <v>620</v>
      </c>
      <c r="I39" s="4">
        <v>802</v>
      </c>
      <c r="K39" s="6">
        <f>Tableau314[[#This Row],[300m]]+Tableau314[[#This Row],[Gren]]+Tableau314[[#This Row],[OL]]</f>
        <v>1422</v>
      </c>
      <c r="L39" s="4">
        <v>0</v>
      </c>
      <c r="P39" s="5"/>
    </row>
    <row r="40" spans="1:16" hidden="1" x14ac:dyDescent="0.25">
      <c r="B40" s="14" t="s">
        <v>66</v>
      </c>
      <c r="C40" s="15" t="s">
        <v>110</v>
      </c>
      <c r="D40" s="14" t="s">
        <v>11</v>
      </c>
      <c r="F40" s="4">
        <v>1947</v>
      </c>
      <c r="G40" s="5" t="s">
        <v>37</v>
      </c>
      <c r="K40" s="2">
        <f>Tableau314[[#This Row],[300m]]+Tableau314[[#This Row],[Gren]]+Tableau314[[#This Row],[OL]]</f>
        <v>0</v>
      </c>
      <c r="L40" s="4">
        <v>35</v>
      </c>
      <c r="P40" s="5"/>
    </row>
    <row r="41" spans="1:16" hidden="1" x14ac:dyDescent="0.25">
      <c r="B41" s="5" t="s">
        <v>17</v>
      </c>
      <c r="C41" s="1" t="s">
        <v>119</v>
      </c>
      <c r="D41" s="5" t="s">
        <v>47</v>
      </c>
      <c r="E41" s="5" t="s">
        <v>102</v>
      </c>
      <c r="F41" s="4">
        <v>1941</v>
      </c>
      <c r="G41" s="5" t="s">
        <v>37</v>
      </c>
      <c r="K41" s="2">
        <f>Tableau314[[#This Row],[300m]]+Tableau314[[#This Row],[Gren]]+Tableau314[[#This Row],[OL]]</f>
        <v>0</v>
      </c>
      <c r="L41" s="4">
        <v>35</v>
      </c>
      <c r="M41" s="4">
        <v>35</v>
      </c>
      <c r="P41" s="5"/>
    </row>
    <row r="42" spans="1:16" hidden="1" x14ac:dyDescent="0.25">
      <c r="B42" s="5" t="s">
        <v>69</v>
      </c>
      <c r="C42" s="1" t="s">
        <v>70</v>
      </c>
      <c r="D42" s="5" t="s">
        <v>71</v>
      </c>
      <c r="E42" s="5" t="s">
        <v>72</v>
      </c>
      <c r="F42" s="4">
        <v>1975</v>
      </c>
      <c r="G42" s="7" t="s">
        <v>38</v>
      </c>
      <c r="H42" s="4">
        <v>760</v>
      </c>
      <c r="I42" s="4">
        <v>532</v>
      </c>
      <c r="J42" s="4">
        <v>1200</v>
      </c>
      <c r="K42" s="2">
        <f>Tableau314[[#This Row],[300m]]+Tableau314[[#This Row],[Gren]]+Tableau314[[#This Row],[OL]]</f>
        <v>2492</v>
      </c>
      <c r="L42" s="4">
        <v>35</v>
      </c>
      <c r="N42" s="4">
        <v>35</v>
      </c>
      <c r="P42" s="5"/>
    </row>
    <row r="43" spans="1:16" hidden="1" x14ac:dyDescent="0.25">
      <c r="B43" s="5" t="s">
        <v>20</v>
      </c>
      <c r="C43" s="1" t="s">
        <v>21</v>
      </c>
      <c r="D43" s="5" t="s">
        <v>22</v>
      </c>
      <c r="E43" s="5" t="s">
        <v>8</v>
      </c>
      <c r="F43" s="9">
        <v>2001</v>
      </c>
      <c r="G43" s="8" t="s">
        <v>36</v>
      </c>
      <c r="H43" s="4">
        <v>840</v>
      </c>
      <c r="I43" s="4">
        <v>666</v>
      </c>
      <c r="J43" s="4">
        <v>1500</v>
      </c>
      <c r="K43" s="2">
        <f>Tableau314[[#This Row],[300m]]+Tableau314[[#This Row],[Gren]]+Tableau314[[#This Row],[OL]]</f>
        <v>3006</v>
      </c>
      <c r="L43" s="4">
        <v>35</v>
      </c>
      <c r="M43" s="4" t="s">
        <v>8</v>
      </c>
      <c r="P43" s="5"/>
    </row>
    <row r="44" spans="1:16" hidden="1" x14ac:dyDescent="0.25">
      <c r="B44" s="5" t="s">
        <v>103</v>
      </c>
      <c r="C44" s="1" t="s">
        <v>144</v>
      </c>
      <c r="D44" s="5" t="s">
        <v>145</v>
      </c>
      <c r="E44" s="5" t="s">
        <v>102</v>
      </c>
      <c r="F44" s="4">
        <v>1941</v>
      </c>
      <c r="G44" s="5" t="s">
        <v>37</v>
      </c>
      <c r="K44" s="2">
        <f>Tableau314[[#This Row],[300m]]+Tableau314[[#This Row],[Gren]]+Tableau314[[#This Row],[OL]]</f>
        <v>0</v>
      </c>
      <c r="L44" s="4">
        <v>35</v>
      </c>
      <c r="M44" s="4">
        <v>35</v>
      </c>
      <c r="P44" s="5"/>
    </row>
    <row r="45" spans="1:16" hidden="1" x14ac:dyDescent="0.25">
      <c r="B45" s="5" t="s">
        <v>12</v>
      </c>
      <c r="C45" s="1" t="s">
        <v>13</v>
      </c>
      <c r="D45" s="5" t="s">
        <v>14</v>
      </c>
      <c r="E45" s="5" t="s">
        <v>8</v>
      </c>
      <c r="F45" s="9">
        <v>2005</v>
      </c>
      <c r="G45" s="8" t="s">
        <v>35</v>
      </c>
      <c r="H45" s="4">
        <v>800</v>
      </c>
      <c r="I45" s="4">
        <v>723</v>
      </c>
      <c r="J45" s="4">
        <v>1080</v>
      </c>
      <c r="K45" s="2">
        <f>Tableau314[[#This Row],[300m]]+Tableau314[[#This Row],[Gren]]+Tableau314[[#This Row],[OL]]</f>
        <v>2603</v>
      </c>
      <c r="L45" s="4">
        <v>35</v>
      </c>
      <c r="M45" s="4" t="s">
        <v>8</v>
      </c>
      <c r="P45" s="5"/>
    </row>
    <row r="46" spans="1:16" hidden="1" x14ac:dyDescent="0.25">
      <c r="B46" s="5" t="s">
        <v>9</v>
      </c>
      <c r="C46" s="1" t="s">
        <v>97</v>
      </c>
      <c r="D46" s="5" t="s">
        <v>98</v>
      </c>
      <c r="F46" s="4">
        <v>1946</v>
      </c>
      <c r="G46" s="5" t="s">
        <v>37</v>
      </c>
      <c r="H46" s="4">
        <v>820</v>
      </c>
      <c r="K46" s="2">
        <f>Tableau314[[#This Row],[300m]]+Tableau314[[#This Row],[Gren]]+Tableau314[[#This Row],[OL]]</f>
        <v>820</v>
      </c>
      <c r="L46" s="4">
        <v>57</v>
      </c>
      <c r="N46" s="4">
        <v>57</v>
      </c>
      <c r="P46" s="5"/>
    </row>
    <row r="47" spans="1:16" hidden="1" x14ac:dyDescent="0.25">
      <c r="B47" s="5" t="s">
        <v>12</v>
      </c>
      <c r="C47" s="1" t="s">
        <v>23</v>
      </c>
      <c r="D47" s="5" t="s">
        <v>24</v>
      </c>
      <c r="E47" s="5" t="s">
        <v>8</v>
      </c>
      <c r="F47" s="9">
        <v>2004</v>
      </c>
      <c r="G47" s="8" t="s">
        <v>35</v>
      </c>
      <c r="H47" s="4">
        <v>800</v>
      </c>
      <c r="I47" s="4">
        <v>663</v>
      </c>
      <c r="J47" s="4">
        <v>1500</v>
      </c>
      <c r="K47" s="2">
        <f>Tableau314[[#This Row],[300m]]+Tableau314[[#This Row],[Gren]]+Tableau314[[#This Row],[OL]]</f>
        <v>2963</v>
      </c>
      <c r="L47" s="4">
        <v>35</v>
      </c>
      <c r="M47" s="4" t="s">
        <v>8</v>
      </c>
      <c r="P47" s="5"/>
    </row>
    <row r="48" spans="1:16" hidden="1" x14ac:dyDescent="0.25">
      <c r="B48" s="5" t="s">
        <v>12</v>
      </c>
      <c r="C48" s="1" t="s">
        <v>23</v>
      </c>
      <c r="D48" s="5" t="s">
        <v>25</v>
      </c>
      <c r="E48" s="5" t="s">
        <v>8</v>
      </c>
      <c r="F48" s="9">
        <v>2004</v>
      </c>
      <c r="G48" s="8" t="s">
        <v>35</v>
      </c>
      <c r="H48" s="4">
        <v>560</v>
      </c>
      <c r="I48" s="4">
        <v>867</v>
      </c>
      <c r="K48" s="2">
        <f>Tableau314[[#This Row],[300m]]+Tableau314[[#This Row],[Gren]]+Tableau314[[#This Row],[OL]]</f>
        <v>1427</v>
      </c>
      <c r="L48" s="11">
        <v>25</v>
      </c>
      <c r="M48" s="11" t="s">
        <v>8</v>
      </c>
      <c r="P48" s="5"/>
    </row>
    <row r="49" spans="1:16" hidden="1" x14ac:dyDescent="0.25">
      <c r="B49" s="5" t="s">
        <v>20</v>
      </c>
      <c r="C49" s="1" t="s">
        <v>127</v>
      </c>
      <c r="D49" s="5" t="s">
        <v>128</v>
      </c>
      <c r="E49" s="5" t="s">
        <v>102</v>
      </c>
      <c r="F49" s="4">
        <v>1947</v>
      </c>
      <c r="G49" s="5" t="s">
        <v>37</v>
      </c>
      <c r="K49" s="2">
        <f>Tableau314[[#This Row],[300m]]+Tableau314[[#This Row],[Gren]]+Tableau314[[#This Row],[OL]]</f>
        <v>0</v>
      </c>
      <c r="L49" s="4">
        <v>35</v>
      </c>
      <c r="M49" s="4">
        <v>35</v>
      </c>
      <c r="P49" s="5"/>
    </row>
    <row r="50" spans="1:16" hidden="1" x14ac:dyDescent="0.25">
      <c r="B50" s="5" t="s">
        <v>154</v>
      </c>
      <c r="C50" s="1" t="s">
        <v>155</v>
      </c>
      <c r="D50" s="5" t="s">
        <v>156</v>
      </c>
      <c r="F50" s="4">
        <v>2004</v>
      </c>
      <c r="G50" s="5" t="s">
        <v>35</v>
      </c>
      <c r="H50" s="5">
        <v>500</v>
      </c>
      <c r="I50" s="5">
        <v>625</v>
      </c>
      <c r="J50" s="5">
        <v>1080</v>
      </c>
      <c r="K50" s="2">
        <f>Tableau314[[#This Row],[300m]]+Tableau314[[#This Row],[Gren]]+Tableau314[[#This Row],[OL]]</f>
        <v>2205</v>
      </c>
      <c r="L50" s="4">
        <v>35</v>
      </c>
      <c r="M50" s="4" t="s">
        <v>8</v>
      </c>
      <c r="P50" s="5"/>
    </row>
    <row r="51" spans="1:16" x14ac:dyDescent="0.25">
      <c r="A51" s="16">
        <v>8</v>
      </c>
      <c r="B51" s="5" t="s">
        <v>12</v>
      </c>
      <c r="C51" s="1" t="s">
        <v>51</v>
      </c>
      <c r="D51" s="5" t="s">
        <v>53</v>
      </c>
      <c r="E51" s="5" t="s">
        <v>39</v>
      </c>
      <c r="F51" s="4">
        <v>2005</v>
      </c>
      <c r="G51" s="7" t="s">
        <v>35</v>
      </c>
      <c r="H51" s="4">
        <v>500</v>
      </c>
      <c r="I51" s="4">
        <v>800</v>
      </c>
      <c r="J51" s="4">
        <v>890</v>
      </c>
      <c r="K51" s="2">
        <f>Tableau314[[#This Row],[300m]]+Tableau314[[#This Row],[Gren]]+Tableau314[[#This Row],[OL]]</f>
        <v>2190</v>
      </c>
      <c r="L51" s="4">
        <v>35</v>
      </c>
      <c r="M51" s="4" t="s">
        <v>8</v>
      </c>
      <c r="P51" s="5"/>
    </row>
    <row r="52" spans="1:16" x14ac:dyDescent="0.25">
      <c r="A52" s="16">
        <v>9</v>
      </c>
      <c r="B52" s="5" t="s">
        <v>45</v>
      </c>
      <c r="C52" s="1" t="s">
        <v>46</v>
      </c>
      <c r="D52" s="5" t="s">
        <v>47</v>
      </c>
      <c r="E52" s="5" t="s">
        <v>39</v>
      </c>
      <c r="F52" s="4">
        <v>1951</v>
      </c>
      <c r="G52" s="5" t="s">
        <v>37</v>
      </c>
      <c r="H52" s="4">
        <v>760</v>
      </c>
      <c r="I52" s="4">
        <v>710</v>
      </c>
      <c r="J52" s="4">
        <v>550</v>
      </c>
      <c r="K52" s="2">
        <f>Tableau314[[#This Row],[300m]]+Tableau314[[#This Row],[Gren]]+Tableau314[[#This Row],[OL]]</f>
        <v>2020</v>
      </c>
      <c r="L52" s="4">
        <v>35</v>
      </c>
      <c r="M52" s="4" t="s">
        <v>8</v>
      </c>
      <c r="P52" s="5"/>
    </row>
    <row r="53" spans="1:16" hidden="1" x14ac:dyDescent="0.25">
      <c r="B53" s="5" t="s">
        <v>5</v>
      </c>
      <c r="C53" s="1" t="s">
        <v>15</v>
      </c>
      <c r="D53" s="5" t="s">
        <v>16</v>
      </c>
      <c r="E53" s="5" t="s">
        <v>8</v>
      </c>
      <c r="F53" s="9">
        <v>1973</v>
      </c>
      <c r="G53" s="5" t="s">
        <v>37</v>
      </c>
      <c r="H53" s="4">
        <v>620</v>
      </c>
      <c r="I53" s="4">
        <v>160</v>
      </c>
      <c r="J53" s="4">
        <v>1330</v>
      </c>
      <c r="K53" s="2">
        <f>Tableau314[[#This Row],[300m]]+Tableau314[[#This Row],[Gren]]+Tableau314[[#This Row],[OL]]</f>
        <v>2110</v>
      </c>
      <c r="L53" s="4">
        <v>35</v>
      </c>
      <c r="M53" s="4" t="s">
        <v>8</v>
      </c>
      <c r="P53" s="5"/>
    </row>
    <row r="54" spans="1:16" hidden="1" x14ac:dyDescent="0.25">
      <c r="B54" s="5" t="s">
        <v>12</v>
      </c>
      <c r="C54" s="1" t="s">
        <v>6</v>
      </c>
      <c r="D54" s="5" t="s">
        <v>26</v>
      </c>
      <c r="E54" s="5" t="s">
        <v>8</v>
      </c>
      <c r="F54" s="9">
        <v>2004</v>
      </c>
      <c r="G54" s="8" t="s">
        <v>35</v>
      </c>
      <c r="H54" s="4">
        <v>600</v>
      </c>
      <c r="I54" s="4">
        <v>767</v>
      </c>
      <c r="J54" s="4">
        <v>1080</v>
      </c>
      <c r="K54" s="2">
        <f>Tableau314[[#This Row],[300m]]+Tableau314[[#This Row],[Gren]]+Tableau314[[#This Row],[OL]]</f>
        <v>2447</v>
      </c>
      <c r="L54" s="4">
        <v>35</v>
      </c>
      <c r="M54" s="4" t="s">
        <v>8</v>
      </c>
      <c r="P54" s="5"/>
    </row>
    <row r="55" spans="1:16" hidden="1" x14ac:dyDescent="0.25">
      <c r="B55" s="5" t="s">
        <v>5</v>
      </c>
      <c r="C55" s="1" t="s">
        <v>6</v>
      </c>
      <c r="D55" s="5" t="s">
        <v>7</v>
      </c>
      <c r="E55" s="5" t="s">
        <v>8</v>
      </c>
      <c r="F55" s="9">
        <v>1964</v>
      </c>
      <c r="G55" s="5" t="s">
        <v>37</v>
      </c>
      <c r="H55" s="4">
        <v>660</v>
      </c>
      <c r="I55" s="4">
        <v>229</v>
      </c>
      <c r="J55" s="4">
        <v>1220</v>
      </c>
      <c r="K55" s="2">
        <f>Tableau314[[#This Row],[300m]]+Tableau314[[#This Row],[Gren]]+Tableau314[[#This Row],[OL]]</f>
        <v>2109</v>
      </c>
      <c r="L55" s="4">
        <v>35</v>
      </c>
      <c r="M55" s="4" t="s">
        <v>8</v>
      </c>
      <c r="P55" s="5"/>
    </row>
    <row r="56" spans="1:16" hidden="1" x14ac:dyDescent="0.25">
      <c r="B56" s="5" t="s">
        <v>86</v>
      </c>
      <c r="C56" s="1" t="s">
        <v>88</v>
      </c>
      <c r="D56" s="5" t="s">
        <v>89</v>
      </c>
      <c r="E56" s="5" t="s">
        <v>72</v>
      </c>
      <c r="F56" s="4">
        <v>2007</v>
      </c>
      <c r="G56" s="5" t="s">
        <v>35</v>
      </c>
      <c r="H56" s="4">
        <v>660</v>
      </c>
      <c r="I56" s="4">
        <v>393</v>
      </c>
      <c r="J56" s="4">
        <v>680</v>
      </c>
      <c r="K56" s="2">
        <f>Tableau314[[#This Row],[300m]]+Tableau314[[#This Row],[Gren]]+Tableau314[[#This Row],[OL]]</f>
        <v>1733</v>
      </c>
      <c r="L56" s="4">
        <v>35</v>
      </c>
      <c r="N56" s="4">
        <v>35</v>
      </c>
      <c r="P56" s="5"/>
    </row>
    <row r="57" spans="1:16" hidden="1" x14ac:dyDescent="0.25">
      <c r="B57" s="5" t="s">
        <v>105</v>
      </c>
      <c r="C57" s="1" t="s">
        <v>114</v>
      </c>
      <c r="D57" s="5" t="s">
        <v>47</v>
      </c>
      <c r="E57" s="5" t="s">
        <v>102</v>
      </c>
      <c r="F57" s="4">
        <v>1952</v>
      </c>
      <c r="G57" s="5" t="s">
        <v>37</v>
      </c>
      <c r="K57" s="2">
        <f>Tableau314[[#This Row],[300m]]+Tableau314[[#This Row],[Gren]]+Tableau314[[#This Row],[OL]]</f>
        <v>0</v>
      </c>
      <c r="L57" s="4">
        <v>35</v>
      </c>
      <c r="M57" s="4">
        <v>35</v>
      </c>
      <c r="P57" s="5"/>
    </row>
    <row r="58" spans="1:16" hidden="1" x14ac:dyDescent="0.25">
      <c r="B58" s="5" t="s">
        <v>9</v>
      </c>
      <c r="C58" s="1" t="s">
        <v>114</v>
      </c>
      <c r="D58" s="5" t="s">
        <v>115</v>
      </c>
      <c r="E58" s="5" t="s">
        <v>102</v>
      </c>
      <c r="F58" s="4">
        <v>1961</v>
      </c>
      <c r="G58" s="5" t="s">
        <v>37</v>
      </c>
      <c r="K58" s="2">
        <f>Tableau314[[#This Row],[300m]]+Tableau314[[#This Row],[Gren]]+Tableau314[[#This Row],[OL]]</f>
        <v>0</v>
      </c>
      <c r="L58" s="4">
        <v>35</v>
      </c>
      <c r="M58" s="4">
        <v>35</v>
      </c>
      <c r="P58" s="5"/>
    </row>
    <row r="59" spans="1:16" hidden="1" x14ac:dyDescent="0.25">
      <c r="B59" s="5" t="s">
        <v>105</v>
      </c>
      <c r="C59" s="1" t="s">
        <v>95</v>
      </c>
      <c r="D59" s="5" t="s">
        <v>96</v>
      </c>
      <c r="F59" s="4">
        <v>1957</v>
      </c>
      <c r="G59" s="5" t="s">
        <v>37</v>
      </c>
      <c r="H59" s="4">
        <v>660</v>
      </c>
      <c r="K59" s="2">
        <f>Tableau314[[#This Row],[300m]]+Tableau314[[#This Row],[Gren]]+Tableau314[[#This Row],[OL]]</f>
        <v>660</v>
      </c>
      <c r="L59" s="4">
        <v>57</v>
      </c>
      <c r="N59" s="4">
        <v>57</v>
      </c>
      <c r="P59" s="5"/>
    </row>
    <row r="60" spans="1:16" hidden="1" x14ac:dyDescent="0.25">
      <c r="B60" s="5" t="s">
        <v>103</v>
      </c>
      <c r="C60" s="1" t="s">
        <v>129</v>
      </c>
      <c r="D60" s="5" t="s">
        <v>130</v>
      </c>
      <c r="E60" s="5" t="s">
        <v>131</v>
      </c>
      <c r="F60" s="4">
        <v>1957</v>
      </c>
      <c r="G60" s="5" t="s">
        <v>37</v>
      </c>
      <c r="K60" s="2">
        <f>Tableau314[[#This Row],[300m]]+Tableau314[[#This Row],[Gren]]+Tableau314[[#This Row],[OL]]</f>
        <v>0</v>
      </c>
      <c r="L60" s="4">
        <v>35</v>
      </c>
      <c r="M60" s="4">
        <v>35</v>
      </c>
      <c r="P60" s="5"/>
    </row>
    <row r="61" spans="1:16" hidden="1" x14ac:dyDescent="0.25">
      <c r="B61" s="5" t="s">
        <v>9</v>
      </c>
      <c r="C61" s="1" t="s">
        <v>29</v>
      </c>
      <c r="D61" s="5" t="s">
        <v>30</v>
      </c>
      <c r="E61" s="5" t="s">
        <v>8</v>
      </c>
      <c r="F61" s="9">
        <v>1948</v>
      </c>
      <c r="G61" s="5" t="s">
        <v>37</v>
      </c>
      <c r="H61" s="4">
        <v>720</v>
      </c>
      <c r="K61" s="2">
        <f>Tableau314[[#This Row],[300m]]+Tableau314[[#This Row],[Gren]]+Tableau314[[#This Row],[OL]]</f>
        <v>720</v>
      </c>
      <c r="L61" s="11">
        <v>22</v>
      </c>
      <c r="M61" s="11" t="s">
        <v>8</v>
      </c>
      <c r="P61" s="5"/>
    </row>
    <row r="62" spans="1:16" hidden="1" x14ac:dyDescent="0.25">
      <c r="F62" s="4"/>
      <c r="K62" s="4"/>
      <c r="L62" s="4">
        <f t="shared" ref="L62:O62" si="0">SUBTOTAL(109,L4:L61)</f>
        <v>315</v>
      </c>
      <c r="M62" s="4">
        <f t="shared" si="0"/>
        <v>0</v>
      </c>
      <c r="N62" s="4">
        <f t="shared" si="0"/>
        <v>0</v>
      </c>
      <c r="O62" s="4">
        <f t="shared" si="0"/>
        <v>0</v>
      </c>
      <c r="P62" s="5"/>
    </row>
    <row r="63" spans="1:16" hidden="1" x14ac:dyDescent="0.25">
      <c r="F63" s="4"/>
      <c r="H63" s="5"/>
      <c r="I63" s="5"/>
      <c r="J63" s="5"/>
      <c r="K63" s="2">
        <f>Tableau314[[#This Row],[300m]]+Tableau314[[#This Row],[Gren]]+Tableau314[[#This Row],[OL]]</f>
        <v>0</v>
      </c>
      <c r="P63" s="5"/>
    </row>
    <row r="64" spans="1:16" hidden="1" x14ac:dyDescent="0.25">
      <c r="F64" s="4"/>
      <c r="H64" s="5"/>
      <c r="I64" s="5"/>
      <c r="J64" s="5"/>
      <c r="K64" s="2">
        <f>Tableau314[[#This Row],[300m]]+Tableau314[[#This Row],[Gren]]+Tableau314[[#This Row],[OL]]</f>
        <v>0</v>
      </c>
      <c r="P64" s="5"/>
    </row>
    <row r="65" spans="6:16" hidden="1" x14ac:dyDescent="0.25">
      <c r="F65" s="4"/>
      <c r="H65" s="5"/>
      <c r="I65" s="5"/>
      <c r="J65" s="5"/>
      <c r="K65" s="2">
        <f>Tableau314[[#This Row],[300m]]+Tableau314[[#This Row],[Gren]]+Tableau314[[#This Row],[OL]]</f>
        <v>0</v>
      </c>
      <c r="P65" s="5"/>
    </row>
    <row r="66" spans="6:16" hidden="1" x14ac:dyDescent="0.25">
      <c r="F66" s="4"/>
      <c r="H66" s="5"/>
      <c r="I66" s="5"/>
      <c r="J66" s="5"/>
      <c r="K66" s="2">
        <f>Tableau314[[#This Row],[300m]]+Tableau314[[#This Row],[Gren]]+Tableau314[[#This Row],[OL]]</f>
        <v>0</v>
      </c>
      <c r="P66" s="5"/>
    </row>
    <row r="67" spans="6:16" hidden="1" x14ac:dyDescent="0.25">
      <c r="F67" s="4"/>
      <c r="H67" s="5"/>
      <c r="I67" s="5"/>
      <c r="J67" s="5"/>
      <c r="K67" s="2">
        <f>Tableau314[[#This Row],[300m]]+Tableau314[[#This Row],[Gren]]+Tableau314[[#This Row],[OL]]</f>
        <v>0</v>
      </c>
      <c r="P67" s="5"/>
    </row>
    <row r="68" spans="6:16" hidden="1" x14ac:dyDescent="0.25">
      <c r="F68" s="4"/>
      <c r="H68" s="5"/>
      <c r="I68" s="5"/>
      <c r="J68" s="5"/>
      <c r="K68" s="2">
        <f>Tableau314[[#This Row],[300m]]+Tableau314[[#This Row],[Gren]]+Tableau314[[#This Row],[OL]]</f>
        <v>0</v>
      </c>
      <c r="P68" s="5"/>
    </row>
    <row r="69" spans="6:16" hidden="1" x14ac:dyDescent="0.25">
      <c r="F69" s="4"/>
      <c r="H69" s="5"/>
      <c r="I69" s="5"/>
      <c r="J69" s="5"/>
      <c r="K69" s="2">
        <f>Tableau314[[#This Row],[300m]]+Tableau314[[#This Row],[Gren]]+Tableau314[[#This Row],[OL]]</f>
        <v>0</v>
      </c>
      <c r="P69" s="5"/>
    </row>
    <row r="70" spans="6:16" hidden="1" x14ac:dyDescent="0.25">
      <c r="F70" s="4"/>
      <c r="H70" s="5"/>
      <c r="I70" s="5"/>
      <c r="J70" s="5"/>
      <c r="K70" s="2">
        <f>Tableau314[[#This Row],[300m]]+Tableau314[[#This Row],[Gren]]+Tableau314[[#This Row],[OL]]</f>
        <v>0</v>
      </c>
      <c r="P70" s="5"/>
    </row>
    <row r="71" spans="6:16" hidden="1" x14ac:dyDescent="0.25">
      <c r="F71" s="4"/>
      <c r="H71" s="5"/>
      <c r="I71" s="5"/>
      <c r="J71" s="5"/>
      <c r="K71" s="2">
        <f>Tableau314[[#This Row],[300m]]+Tableau314[[#This Row],[Gren]]+Tableau314[[#This Row],[OL]]</f>
        <v>0</v>
      </c>
      <c r="P71" s="5"/>
    </row>
    <row r="72" spans="6:16" hidden="1" x14ac:dyDescent="0.25">
      <c r="F72" s="4"/>
      <c r="H72" s="5"/>
      <c r="I72" s="5"/>
      <c r="J72" s="5"/>
      <c r="K72" s="2">
        <f>Tableau314[[#This Row],[300m]]+Tableau314[[#This Row],[Gren]]+Tableau314[[#This Row],[OL]]</f>
        <v>0</v>
      </c>
      <c r="P72" s="5"/>
    </row>
    <row r="73" spans="6:16" hidden="1" x14ac:dyDescent="0.25">
      <c r="F73" s="4"/>
      <c r="H73" s="5"/>
      <c r="I73" s="5"/>
      <c r="J73" s="5"/>
      <c r="K73" s="2">
        <f>Tableau314[[#This Row],[300m]]+Tableau314[[#This Row],[Gren]]+Tableau314[[#This Row],[OL]]</f>
        <v>0</v>
      </c>
      <c r="P73" s="5"/>
    </row>
    <row r="74" spans="6:16" hidden="1" x14ac:dyDescent="0.25">
      <c r="F74" s="4"/>
      <c r="H74" s="5"/>
      <c r="I74" s="5"/>
      <c r="J74" s="5"/>
      <c r="K74" s="2">
        <f>Tableau314[[#This Row],[300m]]+Tableau314[[#This Row],[Gren]]+Tableau314[[#This Row],[OL]]</f>
        <v>0</v>
      </c>
      <c r="P74" s="5"/>
    </row>
    <row r="75" spans="6:16" hidden="1" x14ac:dyDescent="0.25">
      <c r="F75" s="4"/>
      <c r="H75" s="5"/>
      <c r="I75" s="5"/>
      <c r="J75" s="5"/>
      <c r="K75" s="2">
        <f>Tableau314[[#This Row],[300m]]+Tableau314[[#This Row],[Gren]]+Tableau314[[#This Row],[OL]]</f>
        <v>0</v>
      </c>
      <c r="P75" s="5"/>
    </row>
    <row r="76" spans="6:16" hidden="1" x14ac:dyDescent="0.25">
      <c r="F76" s="4"/>
      <c r="H76" s="5"/>
      <c r="I76" s="5"/>
      <c r="J76" s="5"/>
      <c r="K76" s="2">
        <f>Tableau314[[#This Row],[300m]]+Tableau314[[#This Row],[Gren]]+Tableau314[[#This Row],[OL]]</f>
        <v>0</v>
      </c>
      <c r="P76" s="5"/>
    </row>
    <row r="77" spans="6:16" hidden="1" x14ac:dyDescent="0.25">
      <c r="F77" s="4"/>
      <c r="H77" s="5"/>
      <c r="I77" s="5"/>
      <c r="J77" s="5"/>
      <c r="K77" s="2">
        <f>Tableau314[[#This Row],[300m]]+Tableau314[[#This Row],[Gren]]+Tableau314[[#This Row],[OL]]</f>
        <v>0</v>
      </c>
      <c r="P77" s="5"/>
    </row>
    <row r="78" spans="6:16" hidden="1" x14ac:dyDescent="0.25">
      <c r="F78" s="4"/>
      <c r="H78" s="5"/>
      <c r="I78" s="5"/>
      <c r="J78" s="5"/>
      <c r="K78" s="2">
        <f>Tableau314[[#This Row],[300m]]+Tableau314[[#This Row],[Gren]]+Tableau314[[#This Row],[OL]]</f>
        <v>0</v>
      </c>
      <c r="P78" s="5"/>
    </row>
    <row r="79" spans="6:16" hidden="1" x14ac:dyDescent="0.25">
      <c r="F79" s="4"/>
      <c r="H79" s="5"/>
      <c r="I79" s="5"/>
      <c r="J79" s="5"/>
      <c r="K79" s="2">
        <f>Tableau314[[#This Row],[300m]]+Tableau314[[#This Row],[Gren]]+Tableau314[[#This Row],[OL]]</f>
        <v>0</v>
      </c>
      <c r="P79" s="5"/>
    </row>
    <row r="80" spans="6:16" hidden="1" x14ac:dyDescent="0.25">
      <c r="F80" s="4"/>
      <c r="H80" s="5"/>
      <c r="I80" s="5"/>
      <c r="J80" s="5"/>
      <c r="K80" s="2">
        <f>Tableau314[[#This Row],[300m]]+Tableau314[[#This Row],[Gren]]+Tableau314[[#This Row],[OL]]</f>
        <v>0</v>
      </c>
      <c r="P80" s="5"/>
    </row>
    <row r="81" spans="6:16" hidden="1" x14ac:dyDescent="0.25">
      <c r="F81" s="4"/>
      <c r="H81" s="5"/>
      <c r="I81" s="5"/>
      <c r="J81" s="5"/>
      <c r="K81" s="2">
        <f>Tableau314[[#This Row],[300m]]+Tableau314[[#This Row],[Gren]]+Tableau314[[#This Row],[OL]]</f>
        <v>0</v>
      </c>
      <c r="P81" s="5"/>
    </row>
    <row r="82" spans="6:16" hidden="1" x14ac:dyDescent="0.25">
      <c r="F82" s="4"/>
      <c r="H82" s="5"/>
      <c r="I82" s="5"/>
      <c r="J82" s="5"/>
      <c r="K82" s="2">
        <f>Tableau314[[#This Row],[300m]]+Tableau314[[#This Row],[Gren]]+Tableau314[[#This Row],[OL]]</f>
        <v>0</v>
      </c>
      <c r="P82" s="5"/>
    </row>
  </sheetData>
  <mergeCells count="1">
    <mergeCell ref="A1:O2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BF352-8E44-4CBD-A636-F5D7B7DFD013}">
  <dimension ref="A1:L60"/>
  <sheetViews>
    <sheetView zoomScaleNormal="100" workbookViewId="0">
      <selection activeCell="E64" sqref="E64"/>
    </sheetView>
  </sheetViews>
  <sheetFormatPr baseColWidth="10" defaultColWidth="11.5703125" defaultRowHeight="15" x14ac:dyDescent="0.25"/>
  <cols>
    <col min="1" max="1" width="6.42578125" style="5" bestFit="1" customWidth="1"/>
    <col min="2" max="2" width="10.5703125" style="5" bestFit="1" customWidth="1"/>
    <col min="3" max="3" width="18.5703125" style="1" bestFit="1" customWidth="1"/>
    <col min="4" max="4" width="15" style="5" bestFit="1" customWidth="1"/>
    <col min="5" max="5" width="16.85546875" style="5" bestFit="1" customWidth="1"/>
    <col min="6" max="6" width="8.140625" style="5" bestFit="1" customWidth="1"/>
    <col min="7" max="7" width="9.85546875" style="5" customWidth="1"/>
    <col min="8" max="8" width="14.42578125" style="4" bestFit="1" customWidth="1"/>
    <col min="9" max="9" width="13.85546875" style="4" bestFit="1" customWidth="1"/>
    <col min="10" max="10" width="11.5703125" style="4" bestFit="1" customWidth="1"/>
    <col min="11" max="11" width="14" style="2" bestFit="1" customWidth="1"/>
    <col min="12" max="12" width="11.42578125" customWidth="1"/>
    <col min="13" max="16384" width="11.5703125" style="5"/>
  </cols>
  <sheetData>
    <row r="1" spans="1:12" ht="15" customHeight="1" x14ac:dyDescent="0.25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2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5"/>
    </row>
    <row r="3" spans="1:12" x14ac:dyDescent="0.25">
      <c r="A3" s="16" t="s">
        <v>159</v>
      </c>
      <c r="B3" s="1" t="s">
        <v>0</v>
      </c>
      <c r="C3" s="1" t="s">
        <v>1</v>
      </c>
      <c r="D3" s="1" t="s">
        <v>2</v>
      </c>
      <c r="E3" s="1" t="s">
        <v>4</v>
      </c>
      <c r="F3" s="1" t="s">
        <v>3</v>
      </c>
      <c r="G3" s="1" t="s">
        <v>34</v>
      </c>
      <c r="H3" s="2" t="s">
        <v>99</v>
      </c>
      <c r="I3" s="2" t="s">
        <v>100</v>
      </c>
      <c r="J3" s="2" t="s">
        <v>63</v>
      </c>
      <c r="K3" s="2" t="s">
        <v>64</v>
      </c>
      <c r="L3" s="5"/>
    </row>
    <row r="4" spans="1:12" hidden="1" x14ac:dyDescent="0.25">
      <c r="B4" s="5" t="s">
        <v>20</v>
      </c>
      <c r="C4" s="1" t="s">
        <v>120</v>
      </c>
      <c r="D4" s="5" t="s">
        <v>121</v>
      </c>
      <c r="E4" s="5" t="s">
        <v>102</v>
      </c>
      <c r="F4" s="4">
        <v>1951</v>
      </c>
      <c r="G4" s="5" t="s">
        <v>37</v>
      </c>
      <c r="K4" s="2">
        <f>Tableau315[[#This Row],[300m]]+Tableau315[[#This Row],[Gren]]+Tableau315[[#This Row],[OL]]</f>
        <v>0</v>
      </c>
      <c r="L4" s="5"/>
    </row>
    <row r="5" spans="1:12" hidden="1" x14ac:dyDescent="0.25">
      <c r="B5" s="5" t="s">
        <v>66</v>
      </c>
      <c r="C5" s="1" t="s">
        <v>125</v>
      </c>
      <c r="D5" s="5" t="s">
        <v>126</v>
      </c>
      <c r="E5" s="5" t="s">
        <v>102</v>
      </c>
      <c r="F5" s="4">
        <v>1953</v>
      </c>
      <c r="G5" s="5" t="s">
        <v>37</v>
      </c>
      <c r="K5" s="2">
        <f>Tableau315[[#This Row],[300m]]+Tableau315[[#This Row],[Gren]]+Tableau315[[#This Row],[OL]]</f>
        <v>0</v>
      </c>
      <c r="L5" s="5"/>
    </row>
    <row r="6" spans="1:12" x14ac:dyDescent="0.25">
      <c r="A6" s="16">
        <v>1</v>
      </c>
      <c r="B6" s="5" t="s">
        <v>20</v>
      </c>
      <c r="C6" s="1" t="s">
        <v>136</v>
      </c>
      <c r="D6" s="5" t="s">
        <v>137</v>
      </c>
      <c r="E6" s="5" t="s">
        <v>138</v>
      </c>
      <c r="F6" s="4">
        <v>1962</v>
      </c>
      <c r="G6" s="5" t="s">
        <v>37</v>
      </c>
      <c r="H6" s="4">
        <v>840</v>
      </c>
      <c r="I6" s="4">
        <v>797</v>
      </c>
      <c r="J6" s="4">
        <v>1500</v>
      </c>
      <c r="K6" s="2">
        <f>Tableau315[[#This Row],[300m]]+Tableau315[[#This Row],[Gren]]+Tableau315[[#This Row],[OL]]</f>
        <v>3137</v>
      </c>
      <c r="L6" s="5"/>
    </row>
    <row r="7" spans="1:12" x14ac:dyDescent="0.25">
      <c r="A7" s="16">
        <v>2</v>
      </c>
      <c r="B7" s="5" t="s">
        <v>20</v>
      </c>
      <c r="C7" s="1" t="s">
        <v>21</v>
      </c>
      <c r="D7" s="5" t="s">
        <v>22</v>
      </c>
      <c r="E7" s="5" t="s">
        <v>8</v>
      </c>
      <c r="F7" s="9">
        <v>2001</v>
      </c>
      <c r="G7" s="8" t="s">
        <v>36</v>
      </c>
      <c r="H7" s="4">
        <v>840</v>
      </c>
      <c r="I7" s="4">
        <v>666</v>
      </c>
      <c r="J7" s="4">
        <v>1500</v>
      </c>
      <c r="K7" s="2">
        <f>Tableau315[[#This Row],[300m]]+Tableau315[[#This Row],[Gren]]+Tableau315[[#This Row],[OL]]</f>
        <v>3006</v>
      </c>
      <c r="L7" s="5"/>
    </row>
    <row r="8" spans="1:12" x14ac:dyDescent="0.25">
      <c r="A8" s="16">
        <v>3</v>
      </c>
      <c r="B8" s="5" t="s">
        <v>12</v>
      </c>
      <c r="C8" s="1" t="s">
        <v>23</v>
      </c>
      <c r="D8" s="5" t="s">
        <v>24</v>
      </c>
      <c r="E8" s="5" t="s">
        <v>8</v>
      </c>
      <c r="F8" s="9">
        <v>2004</v>
      </c>
      <c r="G8" s="8" t="s">
        <v>35</v>
      </c>
      <c r="H8" s="4">
        <v>800</v>
      </c>
      <c r="I8" s="4">
        <v>663</v>
      </c>
      <c r="J8" s="4">
        <v>1500</v>
      </c>
      <c r="K8" s="2">
        <f>Tableau315[[#This Row],[300m]]+Tableau315[[#This Row],[Gren]]+Tableau315[[#This Row],[OL]]</f>
        <v>2963</v>
      </c>
      <c r="L8" s="5"/>
    </row>
    <row r="9" spans="1:12" hidden="1" x14ac:dyDescent="0.25">
      <c r="B9" s="5" t="s">
        <v>105</v>
      </c>
      <c r="C9" s="1" t="s">
        <v>122</v>
      </c>
      <c r="D9" s="5" t="s">
        <v>47</v>
      </c>
      <c r="E9" s="5" t="s">
        <v>102</v>
      </c>
      <c r="F9" s="4">
        <v>1952</v>
      </c>
      <c r="G9" s="5" t="s">
        <v>37</v>
      </c>
      <c r="K9" s="2">
        <f>Tableau315[[#This Row],[300m]]+Tableau315[[#This Row],[Gren]]+Tableau315[[#This Row],[OL]]</f>
        <v>0</v>
      </c>
      <c r="L9" s="5"/>
    </row>
    <row r="10" spans="1:12" x14ac:dyDescent="0.25">
      <c r="A10" s="16">
        <v>4</v>
      </c>
      <c r="B10" s="5" t="s">
        <v>9</v>
      </c>
      <c r="C10" s="1" t="s">
        <v>10</v>
      </c>
      <c r="D10" s="5" t="s">
        <v>11</v>
      </c>
      <c r="E10" s="5" t="s">
        <v>8</v>
      </c>
      <c r="F10" s="9">
        <v>1960</v>
      </c>
      <c r="G10" s="5" t="s">
        <v>37</v>
      </c>
      <c r="H10" s="4">
        <v>860</v>
      </c>
      <c r="I10" s="4">
        <v>837</v>
      </c>
      <c r="J10" s="4">
        <v>1260</v>
      </c>
      <c r="K10" s="2">
        <f>Tableau315[[#This Row],[300m]]+Tableau315[[#This Row],[Gren]]+Tableau315[[#This Row],[OL]]</f>
        <v>2957</v>
      </c>
      <c r="L10" s="5"/>
    </row>
    <row r="11" spans="1:12" x14ac:dyDescent="0.25">
      <c r="A11" s="16">
        <v>5</v>
      </c>
      <c r="B11" s="5" t="s">
        <v>57</v>
      </c>
      <c r="C11" s="1" t="s">
        <v>58</v>
      </c>
      <c r="D11" s="5" t="s">
        <v>59</v>
      </c>
      <c r="E11" s="5" t="s">
        <v>39</v>
      </c>
      <c r="F11" s="4">
        <v>1992</v>
      </c>
      <c r="G11" s="7" t="s">
        <v>62</v>
      </c>
      <c r="H11" s="4">
        <v>660</v>
      </c>
      <c r="I11" s="4">
        <v>717</v>
      </c>
      <c r="J11" s="4">
        <v>1430</v>
      </c>
      <c r="K11" s="2">
        <f>Tableau315[[#This Row],[300m]]+Tableau315[[#This Row],[Gren]]+Tableau315[[#This Row],[OL]]</f>
        <v>2807</v>
      </c>
      <c r="L11" s="5"/>
    </row>
    <row r="12" spans="1:12" x14ac:dyDescent="0.25">
      <c r="A12" s="16">
        <v>6</v>
      </c>
      <c r="B12" s="5" t="s">
        <v>17</v>
      </c>
      <c r="C12" s="1" t="s">
        <v>18</v>
      </c>
      <c r="D12" s="5" t="s">
        <v>19</v>
      </c>
      <c r="E12" s="5" t="s">
        <v>8</v>
      </c>
      <c r="F12" s="9">
        <v>1979</v>
      </c>
      <c r="G12" s="8" t="s">
        <v>38</v>
      </c>
      <c r="H12" s="4">
        <v>560</v>
      </c>
      <c r="I12" s="4">
        <v>747</v>
      </c>
      <c r="J12" s="4">
        <v>1500</v>
      </c>
      <c r="K12" s="2">
        <f>Tableau315[[#This Row],[300m]]+Tableau315[[#This Row],[Gren]]+Tableau315[[#This Row],[OL]]</f>
        <v>2807</v>
      </c>
      <c r="L12" s="5"/>
    </row>
    <row r="13" spans="1:12" x14ac:dyDescent="0.25">
      <c r="A13" s="16">
        <v>7</v>
      </c>
      <c r="B13" s="5" t="s">
        <v>66</v>
      </c>
      <c r="C13" s="1" t="s">
        <v>67</v>
      </c>
      <c r="D13" s="5" t="s">
        <v>68</v>
      </c>
      <c r="E13" s="5" t="s">
        <v>72</v>
      </c>
      <c r="F13" s="4">
        <v>1977</v>
      </c>
      <c r="G13" s="7" t="s">
        <v>38</v>
      </c>
      <c r="H13" s="4">
        <v>820</v>
      </c>
      <c r="I13" s="4">
        <v>714</v>
      </c>
      <c r="J13" s="4">
        <v>1250</v>
      </c>
      <c r="K13" s="2">
        <f>Tableau315[[#This Row],[300m]]+Tableau315[[#This Row],[Gren]]+Tableau315[[#This Row],[OL]]</f>
        <v>2784</v>
      </c>
      <c r="L13" s="5"/>
    </row>
    <row r="14" spans="1:12" hidden="1" x14ac:dyDescent="0.25">
      <c r="B14" s="5" t="s">
        <v>103</v>
      </c>
      <c r="C14" s="1" t="s">
        <v>104</v>
      </c>
      <c r="D14" s="5" t="s">
        <v>11</v>
      </c>
      <c r="E14" s="5" t="s">
        <v>102</v>
      </c>
      <c r="F14" s="4">
        <v>1952</v>
      </c>
      <c r="G14" s="5" t="s">
        <v>37</v>
      </c>
      <c r="K14" s="2">
        <f>Tableau315[[#This Row],[300m]]+Tableau315[[#This Row],[Gren]]+Tableau315[[#This Row],[OL]]</f>
        <v>0</v>
      </c>
      <c r="L14" s="5"/>
    </row>
    <row r="15" spans="1:12" hidden="1" x14ac:dyDescent="0.25">
      <c r="B15" s="5" t="s">
        <v>132</v>
      </c>
      <c r="C15" s="1" t="s">
        <v>135</v>
      </c>
      <c r="D15" s="5" t="s">
        <v>16</v>
      </c>
      <c r="E15" s="5" t="s">
        <v>131</v>
      </c>
      <c r="F15" s="4">
        <v>1944</v>
      </c>
      <c r="G15" s="5" t="s">
        <v>37</v>
      </c>
      <c r="K15" s="2">
        <f>Tableau315[[#This Row],[300m]]+Tableau315[[#This Row],[Gren]]+Tableau315[[#This Row],[OL]]</f>
        <v>0</v>
      </c>
      <c r="L15" s="5"/>
    </row>
    <row r="16" spans="1:12" hidden="1" x14ac:dyDescent="0.25">
      <c r="B16" s="5" t="s">
        <v>146</v>
      </c>
      <c r="C16" s="1" t="s">
        <v>147</v>
      </c>
      <c r="D16" s="5" t="s">
        <v>148</v>
      </c>
      <c r="E16" s="5" t="s">
        <v>102</v>
      </c>
      <c r="F16" s="4">
        <v>1948</v>
      </c>
      <c r="G16" s="5" t="s">
        <v>37</v>
      </c>
      <c r="K16" s="2">
        <f>Tableau315[[#This Row],[300m]]+Tableau315[[#This Row],[Gren]]+Tableau315[[#This Row],[OL]]</f>
        <v>0</v>
      </c>
      <c r="L16" s="5"/>
    </row>
    <row r="17" spans="1:12" hidden="1" x14ac:dyDescent="0.25">
      <c r="B17" s="5" t="s">
        <v>66</v>
      </c>
      <c r="C17" s="1" t="s">
        <v>157</v>
      </c>
      <c r="D17" s="5" t="s">
        <v>101</v>
      </c>
      <c r="E17" s="5" t="s">
        <v>102</v>
      </c>
      <c r="F17" s="4">
        <v>1947</v>
      </c>
      <c r="G17" s="5" t="s">
        <v>37</v>
      </c>
      <c r="K17" s="2">
        <f>Tableau315[[#This Row],[300m]]+Tableau315[[#This Row],[Gren]]+Tableau315[[#This Row],[OL]]</f>
        <v>0</v>
      </c>
      <c r="L17" s="5"/>
    </row>
    <row r="18" spans="1:12" x14ac:dyDescent="0.25">
      <c r="A18" s="16">
        <v>8</v>
      </c>
      <c r="B18" s="5" t="s">
        <v>56</v>
      </c>
      <c r="C18" s="1" t="s">
        <v>60</v>
      </c>
      <c r="D18" s="5" t="s">
        <v>61</v>
      </c>
      <c r="E18" s="5" t="s">
        <v>39</v>
      </c>
      <c r="F18" s="4">
        <v>1975</v>
      </c>
      <c r="G18" s="7" t="s">
        <v>38</v>
      </c>
      <c r="H18" s="4">
        <v>660</v>
      </c>
      <c r="I18" s="4">
        <v>686</v>
      </c>
      <c r="J18" s="4">
        <v>1390</v>
      </c>
      <c r="K18" s="2">
        <f>Tableau315[[#This Row],[300m]]+Tableau315[[#This Row],[Gren]]+Tableau315[[#This Row],[OL]]</f>
        <v>2736</v>
      </c>
      <c r="L18" s="5"/>
    </row>
    <row r="19" spans="1:12" x14ac:dyDescent="0.25">
      <c r="A19" s="16">
        <v>9</v>
      </c>
      <c r="B19" s="5" t="s">
        <v>40</v>
      </c>
      <c r="C19" s="1" t="s">
        <v>41</v>
      </c>
      <c r="D19" s="5" t="s">
        <v>42</v>
      </c>
      <c r="E19" s="5" t="s">
        <v>39</v>
      </c>
      <c r="F19" s="4">
        <v>1969</v>
      </c>
      <c r="G19" s="5" t="s">
        <v>37</v>
      </c>
      <c r="H19" s="4">
        <v>780</v>
      </c>
      <c r="I19" s="4">
        <v>580</v>
      </c>
      <c r="J19" s="4">
        <v>1350</v>
      </c>
      <c r="K19" s="2">
        <f>Tableau315[[#This Row],[300m]]+Tableau315[[#This Row],[Gren]]+Tableau315[[#This Row],[OL]]</f>
        <v>2710</v>
      </c>
      <c r="L19" s="5"/>
    </row>
    <row r="20" spans="1:12" hidden="1" x14ac:dyDescent="0.25">
      <c r="B20" s="5" t="s">
        <v>66</v>
      </c>
      <c r="C20" s="1" t="s">
        <v>123</v>
      </c>
      <c r="D20" s="5" t="s">
        <v>124</v>
      </c>
      <c r="E20" s="5" t="s">
        <v>102</v>
      </c>
      <c r="F20" s="4">
        <v>1950</v>
      </c>
      <c r="G20" s="5" t="s">
        <v>37</v>
      </c>
      <c r="K20" s="2">
        <f>Tableau315[[#This Row],[300m]]+Tableau315[[#This Row],[Gren]]+Tableau315[[#This Row],[OL]]</f>
        <v>0</v>
      </c>
      <c r="L20" s="5"/>
    </row>
    <row r="21" spans="1:12" x14ac:dyDescent="0.25">
      <c r="A21" s="16">
        <v>10</v>
      </c>
      <c r="B21" s="5" t="s">
        <v>66</v>
      </c>
      <c r="C21" s="1" t="s">
        <v>85</v>
      </c>
      <c r="D21" s="5" t="s">
        <v>49</v>
      </c>
      <c r="E21" s="5" t="s">
        <v>72</v>
      </c>
      <c r="F21" s="4">
        <v>1980</v>
      </c>
      <c r="G21" s="5" t="s">
        <v>38</v>
      </c>
      <c r="H21" s="4">
        <v>760</v>
      </c>
      <c r="I21" s="4">
        <v>443</v>
      </c>
      <c r="J21" s="4">
        <v>1450</v>
      </c>
      <c r="K21" s="2">
        <f>Tableau315[[#This Row],[300m]]+Tableau315[[#This Row],[Gren]]+Tableau315[[#This Row],[OL]]</f>
        <v>2653</v>
      </c>
      <c r="L21" s="5"/>
    </row>
    <row r="22" spans="1:12" x14ac:dyDescent="0.25">
      <c r="A22" s="16">
        <v>11</v>
      </c>
      <c r="B22" s="5" t="s">
        <v>12</v>
      </c>
      <c r="C22" s="1" t="s">
        <v>13</v>
      </c>
      <c r="D22" s="5" t="s">
        <v>14</v>
      </c>
      <c r="E22" s="5" t="s">
        <v>8</v>
      </c>
      <c r="F22" s="9">
        <v>2005</v>
      </c>
      <c r="G22" s="8" t="s">
        <v>35</v>
      </c>
      <c r="H22" s="4">
        <v>800</v>
      </c>
      <c r="I22" s="4">
        <v>723</v>
      </c>
      <c r="J22" s="4">
        <v>1080</v>
      </c>
      <c r="K22" s="2">
        <f>Tableau315[[#This Row],[300m]]+Tableau315[[#This Row],[Gren]]+Tableau315[[#This Row],[OL]]</f>
        <v>2603</v>
      </c>
      <c r="L22" s="5"/>
    </row>
    <row r="23" spans="1:12" hidden="1" x14ac:dyDescent="0.25">
      <c r="B23" s="5" t="s">
        <v>105</v>
      </c>
      <c r="C23" s="1" t="s">
        <v>106</v>
      </c>
      <c r="D23" s="5" t="s">
        <v>7</v>
      </c>
      <c r="E23" s="5" t="s">
        <v>102</v>
      </c>
      <c r="F23" s="4">
        <v>1947</v>
      </c>
      <c r="G23" s="5" t="s">
        <v>37</v>
      </c>
      <c r="K23" s="2">
        <f>Tableau315[[#This Row],[300m]]+Tableau315[[#This Row],[Gren]]+Tableau315[[#This Row],[OL]]</f>
        <v>0</v>
      </c>
      <c r="L23" s="5"/>
    </row>
    <row r="24" spans="1:12" hidden="1" x14ac:dyDescent="0.25">
      <c r="B24" s="5" t="s">
        <v>116</v>
      </c>
      <c r="C24" s="1" t="s">
        <v>117</v>
      </c>
      <c r="D24" s="5" t="s">
        <v>118</v>
      </c>
      <c r="E24" s="5" t="s">
        <v>102</v>
      </c>
      <c r="F24" s="4">
        <v>1961</v>
      </c>
      <c r="G24" s="5" t="s">
        <v>37</v>
      </c>
      <c r="K24" s="2">
        <f>Tableau315[[#This Row],[300m]]+Tableau315[[#This Row],[Gren]]+Tableau315[[#This Row],[OL]]</f>
        <v>0</v>
      </c>
      <c r="L24" s="5"/>
    </row>
    <row r="25" spans="1:12" x14ac:dyDescent="0.25">
      <c r="A25" s="16">
        <v>12</v>
      </c>
      <c r="B25" s="5" t="s">
        <v>69</v>
      </c>
      <c r="C25" s="1" t="s">
        <v>70</v>
      </c>
      <c r="D25" s="5" t="s">
        <v>71</v>
      </c>
      <c r="E25" s="5" t="s">
        <v>72</v>
      </c>
      <c r="F25" s="4">
        <v>1975</v>
      </c>
      <c r="G25" s="7" t="s">
        <v>38</v>
      </c>
      <c r="H25" s="4">
        <v>760</v>
      </c>
      <c r="I25" s="4">
        <v>532</v>
      </c>
      <c r="J25" s="4">
        <v>1200</v>
      </c>
      <c r="K25" s="2">
        <f>Tableau315[[#This Row],[300m]]+Tableau315[[#This Row],[Gren]]+Tableau315[[#This Row],[OL]]</f>
        <v>2492</v>
      </c>
      <c r="L25" s="5"/>
    </row>
    <row r="26" spans="1:12" x14ac:dyDescent="0.25">
      <c r="A26" s="16">
        <v>13</v>
      </c>
      <c r="B26" s="5" t="s">
        <v>20</v>
      </c>
      <c r="C26" s="1" t="s">
        <v>142</v>
      </c>
      <c r="D26" s="5" t="s">
        <v>143</v>
      </c>
      <c r="E26" s="5" t="s">
        <v>141</v>
      </c>
      <c r="F26" s="4">
        <v>1955</v>
      </c>
      <c r="G26" s="5" t="s">
        <v>37</v>
      </c>
      <c r="H26" s="4">
        <v>780</v>
      </c>
      <c r="I26" s="4">
        <v>669</v>
      </c>
      <c r="J26" s="4">
        <v>1010</v>
      </c>
      <c r="K26" s="2">
        <f>Tableau315[[#This Row],[300m]]+Tableau315[[#This Row],[Gren]]+Tableau315[[#This Row],[OL]]</f>
        <v>2459</v>
      </c>
      <c r="L26" s="5"/>
    </row>
    <row r="27" spans="1:12" x14ac:dyDescent="0.25">
      <c r="A27" s="16">
        <v>14</v>
      </c>
      <c r="B27" s="5" t="s">
        <v>12</v>
      </c>
      <c r="C27" s="1" t="s">
        <v>6</v>
      </c>
      <c r="D27" s="5" t="s">
        <v>26</v>
      </c>
      <c r="E27" s="5" t="s">
        <v>8</v>
      </c>
      <c r="F27" s="9">
        <v>2004</v>
      </c>
      <c r="G27" s="8" t="s">
        <v>35</v>
      </c>
      <c r="H27" s="4">
        <v>600</v>
      </c>
      <c r="I27" s="4">
        <v>767</v>
      </c>
      <c r="J27" s="4">
        <v>1080</v>
      </c>
      <c r="K27" s="2">
        <f>Tableau315[[#This Row],[300m]]+Tableau315[[#This Row],[Gren]]+Tableau315[[#This Row],[OL]]</f>
        <v>2447</v>
      </c>
      <c r="L27" s="5"/>
    </row>
    <row r="28" spans="1:12" hidden="1" x14ac:dyDescent="0.25">
      <c r="B28" s="5" t="s">
        <v>108</v>
      </c>
      <c r="C28" s="1" t="s">
        <v>107</v>
      </c>
      <c r="D28" s="5" t="s">
        <v>109</v>
      </c>
      <c r="E28" s="5" t="s">
        <v>102</v>
      </c>
      <c r="F28" s="4">
        <v>1951</v>
      </c>
      <c r="G28" s="5" t="s">
        <v>37</v>
      </c>
      <c r="K28" s="2">
        <f>Tableau315[[#This Row],[300m]]+Tableau315[[#This Row],[Gren]]+Tableau315[[#This Row],[OL]]</f>
        <v>0</v>
      </c>
      <c r="L28" s="5"/>
    </row>
    <row r="29" spans="1:12" x14ac:dyDescent="0.25">
      <c r="A29" s="16">
        <v>15</v>
      </c>
      <c r="B29" s="5" t="s">
        <v>73</v>
      </c>
      <c r="C29" s="1" t="s">
        <v>75</v>
      </c>
      <c r="D29" s="5" t="s">
        <v>74</v>
      </c>
      <c r="E29" s="5" t="s">
        <v>76</v>
      </c>
      <c r="F29" s="4">
        <v>1987</v>
      </c>
      <c r="G29" s="5" t="s">
        <v>62</v>
      </c>
      <c r="H29" s="4">
        <v>820</v>
      </c>
      <c r="I29" s="4">
        <v>518</v>
      </c>
      <c r="J29" s="4">
        <v>1080</v>
      </c>
      <c r="K29" s="2">
        <f>Tableau315[[#This Row],[300m]]+Tableau315[[#This Row],[Gren]]+Tableau315[[#This Row],[OL]]</f>
        <v>2418</v>
      </c>
      <c r="L29" s="5"/>
    </row>
    <row r="30" spans="1:12" x14ac:dyDescent="0.25">
      <c r="A30" s="16">
        <v>16</v>
      </c>
      <c r="B30" s="5" t="s">
        <v>77</v>
      </c>
      <c r="C30" s="1" t="s">
        <v>54</v>
      </c>
      <c r="D30" s="5" t="s">
        <v>55</v>
      </c>
      <c r="E30" s="5" t="s">
        <v>39</v>
      </c>
      <c r="F30" s="4">
        <v>1971</v>
      </c>
      <c r="G30" s="5" t="s">
        <v>37</v>
      </c>
      <c r="H30" s="4">
        <v>740</v>
      </c>
      <c r="I30" s="4">
        <v>814</v>
      </c>
      <c r="J30" s="4">
        <v>860</v>
      </c>
      <c r="K30" s="2">
        <f>Tableau315[[#This Row],[300m]]+Tableau315[[#This Row],[Gren]]+Tableau315[[#This Row],[OL]]</f>
        <v>2414</v>
      </c>
      <c r="L30" s="5"/>
    </row>
    <row r="31" spans="1:12" x14ac:dyDescent="0.25">
      <c r="A31" s="16">
        <v>17</v>
      </c>
      <c r="B31" s="5" t="s">
        <v>43</v>
      </c>
      <c r="C31" s="1" t="s">
        <v>44</v>
      </c>
      <c r="D31" s="5" t="s">
        <v>19</v>
      </c>
      <c r="E31" s="5" t="s">
        <v>39</v>
      </c>
      <c r="F31" s="4">
        <v>1946</v>
      </c>
      <c r="G31" s="5" t="s">
        <v>37</v>
      </c>
      <c r="H31" s="4">
        <v>620</v>
      </c>
      <c r="I31" s="4">
        <v>693</v>
      </c>
      <c r="J31" s="4">
        <v>980</v>
      </c>
      <c r="K31" s="2">
        <f>Tableau315[[#This Row],[300m]]+Tableau315[[#This Row],[Gren]]+Tableau315[[#This Row],[OL]]</f>
        <v>2293</v>
      </c>
      <c r="L31" s="5"/>
    </row>
    <row r="32" spans="1:12" x14ac:dyDescent="0.25">
      <c r="A32" s="16">
        <v>18</v>
      </c>
      <c r="B32" s="5" t="s">
        <v>50</v>
      </c>
      <c r="C32" s="1" t="s">
        <v>51</v>
      </c>
      <c r="D32" s="5" t="s">
        <v>52</v>
      </c>
      <c r="E32" s="5" t="s">
        <v>39</v>
      </c>
      <c r="F32" s="4">
        <v>1955</v>
      </c>
      <c r="G32" s="5" t="s">
        <v>37</v>
      </c>
      <c r="H32" s="4">
        <v>680</v>
      </c>
      <c r="I32" s="4">
        <v>759</v>
      </c>
      <c r="J32" s="4">
        <v>830</v>
      </c>
      <c r="K32" s="2">
        <f>Tableau315[[#This Row],[300m]]+Tableau315[[#This Row],[Gren]]+Tableau315[[#This Row],[OL]]</f>
        <v>2269</v>
      </c>
      <c r="L32" s="5"/>
    </row>
    <row r="33" spans="1:12" x14ac:dyDescent="0.25">
      <c r="A33" s="16">
        <v>19</v>
      </c>
      <c r="B33" s="5" t="s">
        <v>154</v>
      </c>
      <c r="C33" s="1" t="s">
        <v>155</v>
      </c>
      <c r="D33" s="5" t="s">
        <v>156</v>
      </c>
      <c r="F33" s="4">
        <v>2004</v>
      </c>
      <c r="G33" s="5" t="s">
        <v>35</v>
      </c>
      <c r="H33" s="4">
        <v>500</v>
      </c>
      <c r="I33" s="4">
        <v>625</v>
      </c>
      <c r="J33" s="4">
        <v>1080</v>
      </c>
      <c r="K33" s="2">
        <f>Tableau315[[#This Row],[300m]]+Tableau315[[#This Row],[Gren]]+Tableau315[[#This Row],[OL]]</f>
        <v>2205</v>
      </c>
      <c r="L33" s="5"/>
    </row>
    <row r="34" spans="1:12" x14ac:dyDescent="0.25">
      <c r="A34" s="16">
        <v>20</v>
      </c>
      <c r="B34" s="5" t="s">
        <v>40</v>
      </c>
      <c r="C34" s="1" t="s">
        <v>48</v>
      </c>
      <c r="D34" s="5" t="s">
        <v>49</v>
      </c>
      <c r="E34" s="5" t="s">
        <v>39</v>
      </c>
      <c r="F34" s="4">
        <v>1958</v>
      </c>
      <c r="G34" s="5" t="s">
        <v>37</v>
      </c>
      <c r="H34" s="4">
        <v>700</v>
      </c>
      <c r="I34" s="4">
        <v>520</v>
      </c>
      <c r="J34" s="4">
        <v>980</v>
      </c>
      <c r="K34" s="2">
        <f>Tableau315[[#This Row],[300m]]+Tableau315[[#This Row],[Gren]]+Tableau315[[#This Row],[OL]]</f>
        <v>2200</v>
      </c>
      <c r="L34" s="5"/>
    </row>
    <row r="35" spans="1:12" hidden="1" x14ac:dyDescent="0.25">
      <c r="B35" s="5" t="s">
        <v>132</v>
      </c>
      <c r="C35" s="1" t="s">
        <v>133</v>
      </c>
      <c r="D35" s="5" t="s">
        <v>134</v>
      </c>
      <c r="E35" s="5" t="s">
        <v>131</v>
      </c>
      <c r="F35" s="4">
        <v>1950</v>
      </c>
      <c r="G35" s="5" t="s">
        <v>37</v>
      </c>
      <c r="K35" s="2">
        <f>Tableau315[[#This Row],[300m]]+Tableau315[[#This Row],[Gren]]+Tableau315[[#This Row],[OL]]</f>
        <v>0</v>
      </c>
      <c r="L35" s="5"/>
    </row>
    <row r="36" spans="1:12" ht="15.75" thickBot="1" x14ac:dyDescent="0.3">
      <c r="A36" s="16">
        <v>21</v>
      </c>
      <c r="B36" s="5" t="s">
        <v>12</v>
      </c>
      <c r="C36" s="1" t="s">
        <v>51</v>
      </c>
      <c r="D36" s="5" t="s">
        <v>53</v>
      </c>
      <c r="E36" s="5" t="s">
        <v>39</v>
      </c>
      <c r="F36" s="4">
        <v>2005</v>
      </c>
      <c r="G36" s="7" t="s">
        <v>35</v>
      </c>
      <c r="H36" s="4">
        <v>500</v>
      </c>
      <c r="I36" s="4">
        <v>800</v>
      </c>
      <c r="J36" s="4">
        <v>890</v>
      </c>
      <c r="K36" s="2">
        <f>Tableau315[[#This Row],[300m]]+Tableau315[[#This Row],[Gren]]+Tableau315[[#This Row],[OL]]</f>
        <v>2190</v>
      </c>
      <c r="L36" s="5"/>
    </row>
    <row r="37" spans="1:12" ht="15.75" thickBot="1" x14ac:dyDescent="0.3">
      <c r="A37" s="16">
        <v>22</v>
      </c>
      <c r="B37" s="12" t="s">
        <v>66</v>
      </c>
      <c r="C37" s="3" t="s">
        <v>139</v>
      </c>
      <c r="D37" s="13" t="s">
        <v>140</v>
      </c>
      <c r="E37" s="5" t="s">
        <v>141</v>
      </c>
      <c r="F37" s="4">
        <v>1943</v>
      </c>
      <c r="G37" s="5" t="s">
        <v>37</v>
      </c>
      <c r="H37" s="4">
        <v>780</v>
      </c>
      <c r="I37" s="4">
        <v>716</v>
      </c>
      <c r="J37" s="4">
        <v>630</v>
      </c>
      <c r="K37" s="2">
        <f>Tableau315[[#This Row],[300m]]+Tableau315[[#This Row],[Gren]]+Tableau315[[#This Row],[OL]]</f>
        <v>2126</v>
      </c>
      <c r="L37" s="5"/>
    </row>
    <row r="38" spans="1:12" ht="15.75" thickBot="1" x14ac:dyDescent="0.3">
      <c r="A38" s="17">
        <v>23</v>
      </c>
      <c r="B38" s="12" t="s">
        <v>5</v>
      </c>
      <c r="C38" s="3" t="s">
        <v>15</v>
      </c>
      <c r="D38" s="13" t="s">
        <v>16</v>
      </c>
      <c r="E38" s="5" t="s">
        <v>8</v>
      </c>
      <c r="F38" s="9">
        <v>1973</v>
      </c>
      <c r="G38" s="5" t="s">
        <v>37</v>
      </c>
      <c r="H38" s="4">
        <v>620</v>
      </c>
      <c r="I38" s="4">
        <v>160</v>
      </c>
      <c r="J38" s="4">
        <v>1330</v>
      </c>
      <c r="K38" s="2">
        <f>Tableau315[[#This Row],[300m]]+Tableau315[[#This Row],[Gren]]+Tableau315[[#This Row],[OL]]</f>
        <v>2110</v>
      </c>
      <c r="L38" s="5"/>
    </row>
    <row r="39" spans="1:12" x14ac:dyDescent="0.25">
      <c r="A39" s="17">
        <v>24</v>
      </c>
      <c r="B39" s="5" t="s">
        <v>5</v>
      </c>
      <c r="C39" s="1" t="s">
        <v>6</v>
      </c>
      <c r="D39" s="5" t="s">
        <v>7</v>
      </c>
      <c r="E39" s="5" t="s">
        <v>8</v>
      </c>
      <c r="F39" s="9">
        <v>1964</v>
      </c>
      <c r="G39" s="5" t="s">
        <v>37</v>
      </c>
      <c r="H39" s="4">
        <v>660</v>
      </c>
      <c r="I39" s="4">
        <v>229</v>
      </c>
      <c r="J39" s="4">
        <v>1220</v>
      </c>
      <c r="K39" s="2">
        <f>Tableau315[[#This Row],[300m]]+Tableau315[[#This Row],[Gren]]+Tableau315[[#This Row],[OL]]</f>
        <v>2109</v>
      </c>
      <c r="L39" s="5"/>
    </row>
    <row r="40" spans="1:12" hidden="1" x14ac:dyDescent="0.25">
      <c r="B40" s="14" t="s">
        <v>66</v>
      </c>
      <c r="C40" s="15" t="s">
        <v>110</v>
      </c>
      <c r="D40" s="14" t="s">
        <v>11</v>
      </c>
      <c r="F40" s="4">
        <v>1947</v>
      </c>
      <c r="G40" s="5" t="s">
        <v>37</v>
      </c>
      <c r="K40" s="2">
        <f>Tableau315[[#This Row],[300m]]+Tableau315[[#This Row],[Gren]]+Tableau315[[#This Row],[OL]]</f>
        <v>0</v>
      </c>
      <c r="L40" s="5"/>
    </row>
    <row r="41" spans="1:12" hidden="1" x14ac:dyDescent="0.25">
      <c r="B41" s="5" t="s">
        <v>17</v>
      </c>
      <c r="C41" s="1" t="s">
        <v>119</v>
      </c>
      <c r="D41" s="5" t="s">
        <v>47</v>
      </c>
      <c r="E41" s="5" t="s">
        <v>102</v>
      </c>
      <c r="F41" s="4">
        <v>1941</v>
      </c>
      <c r="G41" s="5" t="s">
        <v>37</v>
      </c>
      <c r="K41" s="2">
        <f>Tableau315[[#This Row],[300m]]+Tableau315[[#This Row],[Gren]]+Tableau315[[#This Row],[OL]]</f>
        <v>0</v>
      </c>
      <c r="L41" s="5"/>
    </row>
    <row r="42" spans="1:12" x14ac:dyDescent="0.25">
      <c r="A42" s="17">
        <v>25</v>
      </c>
      <c r="B42" s="5" t="s">
        <v>45</v>
      </c>
      <c r="C42" s="1" t="s">
        <v>46</v>
      </c>
      <c r="D42" s="5" t="s">
        <v>47</v>
      </c>
      <c r="E42" s="5" t="s">
        <v>39</v>
      </c>
      <c r="F42" s="4">
        <v>1951</v>
      </c>
      <c r="G42" s="5" t="s">
        <v>37</v>
      </c>
      <c r="H42" s="4">
        <v>760</v>
      </c>
      <c r="I42" s="4">
        <v>710</v>
      </c>
      <c r="J42" s="4">
        <v>550</v>
      </c>
      <c r="K42" s="2">
        <f>Tableau315[[#This Row],[300m]]+Tableau315[[#This Row],[Gren]]+Tableau315[[#This Row],[OL]]</f>
        <v>2020</v>
      </c>
      <c r="L42" s="5"/>
    </row>
    <row r="43" spans="1:12" x14ac:dyDescent="0.25">
      <c r="A43" s="17">
        <v>26</v>
      </c>
      <c r="B43" s="14" t="s">
        <v>86</v>
      </c>
      <c r="C43" s="15" t="s">
        <v>85</v>
      </c>
      <c r="D43" s="14" t="s">
        <v>87</v>
      </c>
      <c r="E43" s="5" t="s">
        <v>72</v>
      </c>
      <c r="F43" s="4">
        <v>2007</v>
      </c>
      <c r="G43" s="5" t="s">
        <v>35</v>
      </c>
      <c r="H43" s="4">
        <v>560</v>
      </c>
      <c r="I43" s="4">
        <v>526</v>
      </c>
      <c r="J43" s="4">
        <v>680</v>
      </c>
      <c r="K43" s="2">
        <f>Tableau315[[#This Row],[300m]]+Tableau315[[#This Row],[Gren]]+Tableau315[[#This Row],[OL]]</f>
        <v>1766</v>
      </c>
      <c r="L43" s="5"/>
    </row>
    <row r="44" spans="1:12" hidden="1" x14ac:dyDescent="0.25">
      <c r="B44" s="5" t="s">
        <v>103</v>
      </c>
      <c r="C44" s="1" t="s">
        <v>144</v>
      </c>
      <c r="D44" s="5" t="s">
        <v>145</v>
      </c>
      <c r="E44" s="5" t="s">
        <v>102</v>
      </c>
      <c r="F44" s="4">
        <v>1941</v>
      </c>
      <c r="G44" s="5" t="s">
        <v>37</v>
      </c>
      <c r="K44" s="2">
        <f>Tableau315[[#This Row],[300m]]+Tableau315[[#This Row],[Gren]]+Tableau315[[#This Row],[OL]]</f>
        <v>0</v>
      </c>
      <c r="L44" s="5"/>
    </row>
    <row r="45" spans="1:12" x14ac:dyDescent="0.25">
      <c r="A45" s="16">
        <v>27</v>
      </c>
      <c r="B45" s="5" t="s">
        <v>86</v>
      </c>
      <c r="C45" s="1" t="s">
        <v>88</v>
      </c>
      <c r="D45" s="5" t="s">
        <v>89</v>
      </c>
      <c r="E45" s="5" t="s">
        <v>72</v>
      </c>
      <c r="F45" s="4">
        <v>2007</v>
      </c>
      <c r="G45" s="5" t="s">
        <v>35</v>
      </c>
      <c r="H45" s="4">
        <v>660</v>
      </c>
      <c r="I45" s="4">
        <v>393</v>
      </c>
      <c r="J45" s="4">
        <v>680</v>
      </c>
      <c r="K45" s="2">
        <f>Tableau315[[#This Row],[300m]]+Tableau315[[#This Row],[Gren]]+Tableau315[[#This Row],[OL]]</f>
        <v>1733</v>
      </c>
      <c r="L45" s="5"/>
    </row>
    <row r="46" spans="1:12" hidden="1" x14ac:dyDescent="0.25">
      <c r="B46" s="14" t="s">
        <v>9</v>
      </c>
      <c r="C46" s="15" t="s">
        <v>97</v>
      </c>
      <c r="D46" s="14" t="s">
        <v>98</v>
      </c>
      <c r="F46" s="4">
        <v>1946</v>
      </c>
      <c r="G46" s="5" t="s">
        <v>37</v>
      </c>
      <c r="H46" s="4">
        <v>820</v>
      </c>
      <c r="K46" s="2">
        <f>Tableau315[[#This Row],[300m]]+Tableau315[[#This Row],[Gren]]+Tableau315[[#This Row],[OL]]</f>
        <v>820</v>
      </c>
      <c r="L46" s="5"/>
    </row>
    <row r="47" spans="1:12" x14ac:dyDescent="0.25">
      <c r="A47" s="16">
        <v>28</v>
      </c>
      <c r="B47" s="5" t="s">
        <v>12</v>
      </c>
      <c r="C47" s="1" t="s">
        <v>23</v>
      </c>
      <c r="D47" s="5" t="s">
        <v>25</v>
      </c>
      <c r="E47" s="5" t="s">
        <v>8</v>
      </c>
      <c r="F47" s="9">
        <v>2004</v>
      </c>
      <c r="G47" s="8" t="s">
        <v>35</v>
      </c>
      <c r="H47" s="4">
        <v>560</v>
      </c>
      <c r="I47" s="4">
        <v>867</v>
      </c>
      <c r="K47" s="2">
        <f>Tableau315[[#This Row],[300m]]+Tableau315[[#This Row],[Gren]]+Tableau315[[#This Row],[OL]]</f>
        <v>1427</v>
      </c>
      <c r="L47" s="5"/>
    </row>
    <row r="48" spans="1:12" x14ac:dyDescent="0.25">
      <c r="A48" s="16">
        <v>29</v>
      </c>
      <c r="B48" s="14"/>
      <c r="C48" s="15" t="s">
        <v>149</v>
      </c>
      <c r="D48" s="14" t="s">
        <v>160</v>
      </c>
      <c r="E48" s="5" t="s">
        <v>151</v>
      </c>
      <c r="F48" s="4">
        <v>1975</v>
      </c>
      <c r="G48" s="5" t="s">
        <v>38</v>
      </c>
      <c r="H48" s="4">
        <v>620</v>
      </c>
      <c r="I48" s="4">
        <v>802</v>
      </c>
      <c r="K48" s="6">
        <f>Tableau315[[#This Row],[300m]]+Tableau315[[#This Row],[Gren]]+Tableau315[[#This Row],[OL]]</f>
        <v>1422</v>
      </c>
      <c r="L48" s="5"/>
    </row>
    <row r="49" spans="1:12" hidden="1" x14ac:dyDescent="0.25">
      <c r="B49" s="5" t="s">
        <v>20</v>
      </c>
      <c r="C49" s="1" t="s">
        <v>127</v>
      </c>
      <c r="D49" s="5" t="s">
        <v>128</v>
      </c>
      <c r="E49" s="5" t="s">
        <v>102</v>
      </c>
      <c r="F49" s="4">
        <v>1947</v>
      </c>
      <c r="G49" s="5" t="s">
        <v>37</v>
      </c>
      <c r="K49" s="2">
        <f>Tableau315[[#This Row],[300m]]+Tableau315[[#This Row],[Gren]]+Tableau315[[#This Row],[OL]]</f>
        <v>0</v>
      </c>
      <c r="L49" s="5"/>
    </row>
    <row r="50" spans="1:12" x14ac:dyDescent="0.25">
      <c r="A50" s="16">
        <v>30</v>
      </c>
      <c r="B50" s="5" t="s">
        <v>20</v>
      </c>
      <c r="C50" s="1" t="s">
        <v>80</v>
      </c>
      <c r="D50" s="5" t="s">
        <v>81</v>
      </c>
      <c r="E50" s="5" t="s">
        <v>8</v>
      </c>
      <c r="F50" s="4">
        <v>2000</v>
      </c>
      <c r="G50" s="8" t="s">
        <v>36</v>
      </c>
      <c r="H50" s="4">
        <v>700</v>
      </c>
      <c r="I50" s="4">
        <v>395</v>
      </c>
      <c r="J50" s="4">
        <v>320</v>
      </c>
      <c r="K50" s="2">
        <f>Tableau315[[#This Row],[300m]]+Tableau315[[#This Row],[Gren]]+Tableau315[[#This Row],[OL]]</f>
        <v>1415</v>
      </c>
      <c r="L50" s="5"/>
    </row>
    <row r="51" spans="1:12" x14ac:dyDescent="0.25">
      <c r="A51" s="16">
        <v>31</v>
      </c>
      <c r="B51" s="5" t="s">
        <v>77</v>
      </c>
      <c r="C51" s="1" t="s">
        <v>78</v>
      </c>
      <c r="D51" s="5" t="s">
        <v>79</v>
      </c>
      <c r="E51" s="5" t="s">
        <v>76</v>
      </c>
      <c r="F51" s="4">
        <v>1956</v>
      </c>
      <c r="G51" s="5" t="s">
        <v>37</v>
      </c>
      <c r="H51" s="4">
        <v>760</v>
      </c>
      <c r="I51" s="4">
        <v>635</v>
      </c>
      <c r="K51" s="2">
        <f>Tableau315[[#This Row],[300m]]+Tableau315[[#This Row],[Gren]]+Tableau315[[#This Row],[OL]]</f>
        <v>1395</v>
      </c>
      <c r="L51" s="5"/>
    </row>
    <row r="52" spans="1:12" x14ac:dyDescent="0.25">
      <c r="A52" s="16">
        <v>32</v>
      </c>
      <c r="B52" s="5" t="s">
        <v>9</v>
      </c>
      <c r="C52" s="1" t="s">
        <v>27</v>
      </c>
      <c r="D52" s="5" t="s">
        <v>28</v>
      </c>
      <c r="E52" s="5" t="s">
        <v>8</v>
      </c>
      <c r="F52" s="9">
        <v>1948</v>
      </c>
      <c r="G52" s="5" t="s">
        <v>37</v>
      </c>
      <c r="H52" s="4">
        <v>580</v>
      </c>
      <c r="I52" s="4">
        <v>530</v>
      </c>
      <c r="K52" s="2">
        <f>Tableau315[[#This Row],[300m]]+Tableau315[[#This Row],[Gren]]+Tableau315[[#This Row],[OL]]</f>
        <v>1110</v>
      </c>
      <c r="L52" s="5"/>
    </row>
    <row r="53" spans="1:12" x14ac:dyDescent="0.25">
      <c r="A53" s="16">
        <v>33</v>
      </c>
      <c r="B53" s="5" t="s">
        <v>17</v>
      </c>
      <c r="C53" s="1" t="s">
        <v>111</v>
      </c>
      <c r="D53" s="5" t="s">
        <v>112</v>
      </c>
      <c r="E53" s="5" t="s">
        <v>113</v>
      </c>
      <c r="F53" s="4">
        <v>1966</v>
      </c>
      <c r="G53" s="5" t="s">
        <v>37</v>
      </c>
      <c r="H53" s="4">
        <v>680</v>
      </c>
      <c r="I53" s="4">
        <v>365</v>
      </c>
      <c r="K53" s="2">
        <f>Tableau315[[#This Row],[300m]]+Tableau315[[#This Row],[Gren]]+Tableau315[[#This Row],[OL]]</f>
        <v>1045</v>
      </c>
      <c r="L53" s="5"/>
    </row>
    <row r="54" spans="1:12" x14ac:dyDescent="0.25">
      <c r="A54" s="16">
        <v>34</v>
      </c>
      <c r="B54" s="5" t="s">
        <v>82</v>
      </c>
      <c r="C54" s="1" t="s">
        <v>83</v>
      </c>
      <c r="D54" s="5" t="s">
        <v>84</v>
      </c>
      <c r="E54" s="5" t="s">
        <v>8</v>
      </c>
      <c r="F54" s="4">
        <v>2000</v>
      </c>
      <c r="G54" s="8" t="s">
        <v>36</v>
      </c>
      <c r="H54" s="4">
        <v>0</v>
      </c>
      <c r="I54" s="4">
        <v>331</v>
      </c>
      <c r="J54" s="4">
        <v>320</v>
      </c>
      <c r="K54" s="2">
        <f>Tableau315[[#This Row],[300m]]+Tableau315[[#This Row],[Gren]]+Tableau315[[#This Row],[OL]]</f>
        <v>651</v>
      </c>
      <c r="L54" s="5"/>
    </row>
    <row r="55" spans="1:12" hidden="1" x14ac:dyDescent="0.25">
      <c r="F55" s="4"/>
      <c r="H55" s="5"/>
      <c r="I55" s="5"/>
      <c r="J55" s="5"/>
      <c r="K55" s="2">
        <f>Tableau315[[#This Row],[300m]]+Tableau315[[#This Row],[Gren]]+Tableau315[[#This Row],[OL]]</f>
        <v>0</v>
      </c>
      <c r="L55" s="5"/>
    </row>
    <row r="56" spans="1:12" hidden="1" x14ac:dyDescent="0.25">
      <c r="B56" s="5" t="s">
        <v>105</v>
      </c>
      <c r="C56" s="1" t="s">
        <v>114</v>
      </c>
      <c r="D56" s="5" t="s">
        <v>47</v>
      </c>
      <c r="E56" s="5" t="s">
        <v>102</v>
      </c>
      <c r="F56" s="4">
        <v>1952</v>
      </c>
      <c r="G56" s="5" t="s">
        <v>37</v>
      </c>
      <c r="K56" s="2">
        <f>Tableau315[[#This Row],[300m]]+Tableau315[[#This Row],[Gren]]+Tableau315[[#This Row],[OL]]</f>
        <v>0</v>
      </c>
      <c r="L56" s="5"/>
    </row>
    <row r="57" spans="1:12" hidden="1" x14ac:dyDescent="0.25">
      <c r="B57" s="5" t="s">
        <v>9</v>
      </c>
      <c r="C57" s="1" t="s">
        <v>114</v>
      </c>
      <c r="D57" s="5" t="s">
        <v>115</v>
      </c>
      <c r="E57" s="5" t="s">
        <v>102</v>
      </c>
      <c r="F57" s="4">
        <v>1961</v>
      </c>
      <c r="G57" s="5" t="s">
        <v>37</v>
      </c>
      <c r="K57" s="2">
        <f>Tableau315[[#This Row],[300m]]+Tableau315[[#This Row],[Gren]]+Tableau315[[#This Row],[OL]]</f>
        <v>0</v>
      </c>
      <c r="L57" s="5"/>
    </row>
    <row r="58" spans="1:12" hidden="1" x14ac:dyDescent="0.25">
      <c r="B58" s="5" t="s">
        <v>105</v>
      </c>
      <c r="C58" s="1" t="s">
        <v>95</v>
      </c>
      <c r="D58" s="5" t="s">
        <v>96</v>
      </c>
      <c r="F58" s="4">
        <v>1957</v>
      </c>
      <c r="G58" s="5" t="s">
        <v>37</v>
      </c>
      <c r="H58" s="4">
        <v>660</v>
      </c>
      <c r="K58" s="2">
        <f>Tableau315[[#This Row],[300m]]+Tableau315[[#This Row],[Gren]]+Tableau315[[#This Row],[OL]]</f>
        <v>660</v>
      </c>
      <c r="L58" s="5"/>
    </row>
    <row r="59" spans="1:12" hidden="1" x14ac:dyDescent="0.25">
      <c r="B59" s="5" t="s">
        <v>103</v>
      </c>
      <c r="C59" s="1" t="s">
        <v>129</v>
      </c>
      <c r="D59" s="5" t="s">
        <v>130</v>
      </c>
      <c r="E59" s="5" t="s">
        <v>131</v>
      </c>
      <c r="F59" s="4">
        <v>1957</v>
      </c>
      <c r="G59" s="5" t="s">
        <v>37</v>
      </c>
      <c r="K59" s="2">
        <f>Tableau315[[#This Row],[300m]]+Tableau315[[#This Row],[Gren]]+Tableau315[[#This Row],[OL]]</f>
        <v>0</v>
      </c>
      <c r="L59" s="5"/>
    </row>
    <row r="60" spans="1:12" hidden="1" x14ac:dyDescent="0.25">
      <c r="B60" s="14" t="s">
        <v>9</v>
      </c>
      <c r="C60" s="15" t="s">
        <v>29</v>
      </c>
      <c r="D60" s="14" t="s">
        <v>30</v>
      </c>
      <c r="E60" s="5" t="s">
        <v>8</v>
      </c>
      <c r="F60" s="9">
        <v>1948</v>
      </c>
      <c r="G60" s="5" t="s">
        <v>37</v>
      </c>
      <c r="H60" s="4">
        <v>720</v>
      </c>
      <c r="K60" s="2">
        <f>Tableau315[[#This Row],[300m]]+Tableau315[[#This Row],[Gren]]+Tableau315[[#This Row],[OL]]</f>
        <v>720</v>
      </c>
      <c r="L60" s="5"/>
    </row>
  </sheetData>
  <mergeCells count="1">
    <mergeCell ref="A1:K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Veteran</vt:lpstr>
      <vt:lpstr>Jeunes</vt:lpstr>
      <vt:lpstr>Junior</vt:lpstr>
      <vt:lpstr>Aktiv 1</vt:lpstr>
      <vt:lpstr>Aktiv 2</vt:lpstr>
      <vt:lpstr>Senior 1</vt:lpstr>
      <vt:lpstr>Senior 2</vt:lpstr>
      <vt:lpstr>CISOR</vt:lpstr>
      <vt:lpstr>B3K</vt:lpstr>
      <vt:lpstr>B2K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El-Moucharafieh Julien</cp:lastModifiedBy>
  <cp:lastPrinted>2023-09-19T07:15:08Z</cp:lastPrinted>
  <dcterms:created xsi:type="dcterms:W3CDTF">2023-09-15T19:58:54Z</dcterms:created>
  <dcterms:modified xsi:type="dcterms:W3CDTF">2023-09-19T07:16:40Z</dcterms:modified>
</cp:coreProperties>
</file>